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795" windowHeight="12285"/>
  </bookViews>
  <sheets>
    <sheet name="Pisteet&amp;Kilpailut" sheetId="1" r:id="rId1"/>
    <sheet name="Säännöt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J61" i="1" l="1"/>
  <c r="DJ58" i="1"/>
  <c r="DK58" i="1" s="1"/>
  <c r="DJ59" i="1"/>
  <c r="DK59" i="1" s="1"/>
  <c r="DJ60" i="1"/>
  <c r="DK60" i="1" s="1"/>
  <c r="DL24" i="1"/>
  <c r="DL23" i="1"/>
  <c r="DJ7" i="1" l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J46" i="1"/>
  <c r="DJ47" i="1"/>
  <c r="DJ48" i="1"/>
  <c r="DJ49" i="1"/>
  <c r="DJ50" i="1"/>
  <c r="DJ51" i="1"/>
  <c r="DJ52" i="1"/>
  <c r="DJ53" i="1"/>
  <c r="DJ54" i="1"/>
  <c r="DJ55" i="1"/>
  <c r="DJ56" i="1"/>
  <c r="DJ57" i="1"/>
  <c r="G7" i="1" l="1"/>
  <c r="G8" i="1"/>
  <c r="G9" i="1"/>
  <c r="G10" i="1"/>
  <c r="G11" i="1"/>
  <c r="G12" i="1"/>
  <c r="G14" i="1"/>
  <c r="G13" i="1"/>
  <c r="G15" i="1"/>
  <c r="G18" i="1"/>
  <c r="G16" i="1"/>
  <c r="G17" i="1"/>
  <c r="G19" i="1"/>
  <c r="G22" i="1"/>
  <c r="G23" i="1"/>
  <c r="G26" i="1"/>
  <c r="G25" i="1"/>
  <c r="G27" i="1"/>
  <c r="G24" i="1"/>
  <c r="G28" i="1"/>
  <c r="G30" i="1"/>
  <c r="G29" i="1"/>
  <c r="G31" i="1"/>
  <c r="G32" i="1"/>
  <c r="G34" i="1"/>
  <c r="G33" i="1"/>
  <c r="G36" i="1"/>
  <c r="G37" i="1"/>
  <c r="G38" i="1"/>
  <c r="G39" i="1"/>
  <c r="G35" i="1"/>
  <c r="G41" i="1"/>
  <c r="G42" i="1"/>
  <c r="G43" i="1"/>
  <c r="G44" i="1"/>
  <c r="G45" i="1"/>
  <c r="G47" i="1"/>
  <c r="G48" i="1"/>
  <c r="G49" i="1"/>
  <c r="G50" i="1"/>
  <c r="G52" i="1"/>
  <c r="G46" i="1"/>
  <c r="G54" i="1"/>
  <c r="G55" i="1"/>
  <c r="G56" i="1"/>
  <c r="G51" i="1"/>
  <c r="G57" i="1"/>
  <c r="G58" i="1"/>
  <c r="G59" i="1"/>
  <c r="G53" i="1"/>
  <c r="G60" i="1"/>
  <c r="G40" i="1"/>
  <c r="F44" i="1" l="1"/>
  <c r="E44" i="1"/>
  <c r="D44" i="1"/>
  <c r="C44" i="1" l="1"/>
  <c r="DK44" i="1" s="1"/>
  <c r="F15" i="1"/>
  <c r="E15" i="1"/>
  <c r="D15" i="1"/>
  <c r="C15" i="1" l="1"/>
  <c r="DK15" i="1" s="1"/>
  <c r="F19" i="1"/>
  <c r="E19" i="1"/>
  <c r="D19" i="1"/>
  <c r="C19" i="1" l="1"/>
  <c r="DK19" i="1" s="1"/>
  <c r="F51" i="1"/>
  <c r="E51" i="1"/>
  <c r="D51" i="1"/>
  <c r="F16" i="1"/>
  <c r="E16" i="1"/>
  <c r="D16" i="1"/>
  <c r="C51" i="1" l="1"/>
  <c r="C16" i="1"/>
  <c r="DK16" i="1" s="1"/>
  <c r="F60" i="1"/>
  <c r="E60" i="1"/>
  <c r="D60" i="1"/>
  <c r="DK51" i="1" l="1"/>
  <c r="C60" i="1"/>
  <c r="F33" i="1"/>
  <c r="E33" i="1"/>
  <c r="D33" i="1"/>
  <c r="C33" i="1" l="1"/>
  <c r="F37" i="1"/>
  <c r="E37" i="1"/>
  <c r="D37" i="1"/>
  <c r="F48" i="1"/>
  <c r="E48" i="1"/>
  <c r="D48" i="1"/>
  <c r="C48" i="1" l="1"/>
  <c r="DK48" i="1" s="1"/>
  <c r="C37" i="1"/>
  <c r="F25" i="1"/>
  <c r="F23" i="1"/>
  <c r="F24" i="1"/>
  <c r="F30" i="1"/>
  <c r="F26" i="1"/>
  <c r="F28" i="1"/>
  <c r="F32" i="1"/>
  <c r="F27" i="1"/>
  <c r="F34" i="1"/>
  <c r="F31" i="1"/>
  <c r="F29" i="1"/>
  <c r="F43" i="1"/>
  <c r="F47" i="1"/>
  <c r="F39" i="1"/>
  <c r="F40" i="1"/>
  <c r="F45" i="1"/>
  <c r="F36" i="1"/>
  <c r="F55" i="1"/>
  <c r="F35" i="1"/>
  <c r="F54" i="1"/>
  <c r="F38" i="1"/>
  <c r="F50" i="1"/>
  <c r="F49" i="1"/>
  <c r="F57" i="1"/>
  <c r="F52" i="1"/>
  <c r="F41" i="1"/>
  <c r="F58" i="1"/>
  <c r="F59" i="1"/>
  <c r="F42" i="1"/>
  <c r="F46" i="1"/>
  <c r="F53" i="1"/>
  <c r="F56" i="1"/>
  <c r="F22" i="1"/>
  <c r="F8" i="1"/>
  <c r="F7" i="1"/>
  <c r="F12" i="1"/>
  <c r="F10" i="1"/>
  <c r="F11" i="1"/>
  <c r="F9" i="1"/>
  <c r="F14" i="1"/>
  <c r="F13" i="1"/>
  <c r="F18" i="1"/>
  <c r="F17" i="1"/>
  <c r="D46" i="1" l="1"/>
  <c r="E46" i="1"/>
  <c r="D53" i="1"/>
  <c r="E53" i="1"/>
  <c r="D45" i="1"/>
  <c r="E45" i="1"/>
  <c r="D56" i="1"/>
  <c r="E56" i="1"/>
  <c r="C45" i="1" l="1"/>
  <c r="DK45" i="1" s="1"/>
  <c r="C56" i="1"/>
  <c r="C46" i="1"/>
  <c r="DK46" i="1" s="1"/>
  <c r="C53" i="1"/>
  <c r="D42" i="1"/>
  <c r="DK56" i="1" l="1"/>
  <c r="D10" i="1"/>
  <c r="E10" i="1"/>
  <c r="C10" i="1" l="1"/>
  <c r="DK10" i="1" s="1"/>
  <c r="E55" i="1"/>
  <c r="D55" i="1"/>
  <c r="E59" i="1"/>
  <c r="D59" i="1"/>
  <c r="C59" i="1" l="1"/>
  <c r="C55" i="1"/>
  <c r="E41" i="1"/>
  <c r="D41" i="1"/>
  <c r="DK55" i="1" l="1"/>
  <c r="C41" i="1"/>
  <c r="DK41" i="1" s="1"/>
  <c r="E13" i="1"/>
  <c r="D13" i="1"/>
  <c r="C13" i="1" l="1"/>
  <c r="E49" i="1"/>
  <c r="D49" i="1"/>
  <c r="DK13" i="1" l="1"/>
  <c r="C49" i="1"/>
  <c r="DK49" i="1" s="1"/>
  <c r="E58" i="1"/>
  <c r="D58" i="1"/>
  <c r="D8" i="1"/>
  <c r="E8" i="1"/>
  <c r="C58" i="1" l="1"/>
  <c r="C8" i="1"/>
  <c r="DK8" i="1" s="1"/>
  <c r="D29" i="1"/>
  <c r="E29" i="1"/>
  <c r="C29" i="1" l="1"/>
  <c r="E9" i="1"/>
  <c r="D9" i="1"/>
  <c r="DK33" i="1" l="1"/>
  <c r="C9" i="1"/>
  <c r="DK9" i="1" s="1"/>
  <c r="E52" i="1"/>
  <c r="D52" i="1"/>
  <c r="C52" i="1" l="1"/>
  <c r="DK52" i="1" s="1"/>
  <c r="E17" i="1"/>
  <c r="D17" i="1"/>
  <c r="E50" i="1"/>
  <c r="D50" i="1"/>
  <c r="E18" i="1"/>
  <c r="D18" i="1"/>
  <c r="C50" i="1" l="1"/>
  <c r="DK50" i="1" s="1"/>
  <c r="C18" i="1"/>
  <c r="C17" i="1"/>
  <c r="E11" i="1"/>
  <c r="D11" i="1"/>
  <c r="DK18" i="1" l="1"/>
  <c r="DK17" i="1"/>
  <c r="C11" i="1"/>
  <c r="DK11" i="1" s="1"/>
  <c r="E31" i="1"/>
  <c r="D31" i="1"/>
  <c r="C31" i="1" l="1"/>
  <c r="DK31" i="1" s="1"/>
  <c r="E39" i="1"/>
  <c r="D39" i="1"/>
  <c r="C39" i="1" l="1"/>
  <c r="DK39" i="1" s="1"/>
  <c r="E36" i="1"/>
  <c r="D36" i="1"/>
  <c r="C36" i="1" l="1"/>
  <c r="E35" i="1"/>
  <c r="D35" i="1"/>
  <c r="E28" i="1"/>
  <c r="D28" i="1"/>
  <c r="E30" i="1"/>
  <c r="D30" i="1"/>
  <c r="E57" i="1"/>
  <c r="D57" i="1"/>
  <c r="E38" i="1"/>
  <c r="D38" i="1"/>
  <c r="E26" i="1"/>
  <c r="D26" i="1"/>
  <c r="E40" i="1"/>
  <c r="D40" i="1"/>
  <c r="E54" i="1"/>
  <c r="D54" i="1"/>
  <c r="E34" i="1"/>
  <c r="D34" i="1"/>
  <c r="E32" i="1"/>
  <c r="D32" i="1"/>
  <c r="E25" i="1"/>
  <c r="D25" i="1"/>
  <c r="E23" i="1"/>
  <c r="D23" i="1"/>
  <c r="E47" i="1"/>
  <c r="D47" i="1"/>
  <c r="E43" i="1"/>
  <c r="D43" i="1"/>
  <c r="E22" i="1"/>
  <c r="D22" i="1"/>
  <c r="E24" i="1"/>
  <c r="D24" i="1"/>
  <c r="C30" i="1" l="1"/>
  <c r="C35" i="1"/>
  <c r="C28" i="1"/>
  <c r="C38" i="1"/>
  <c r="C24" i="1"/>
  <c r="C57" i="1"/>
  <c r="DK57" i="1" s="1"/>
  <c r="C47" i="1"/>
  <c r="DK47" i="1" s="1"/>
  <c r="C43" i="1"/>
  <c r="DK43" i="1" s="1"/>
  <c r="C54" i="1"/>
  <c r="C40" i="1"/>
  <c r="DK40" i="1" s="1"/>
  <c r="C25" i="1"/>
  <c r="DK25" i="1" s="1"/>
  <c r="C32" i="1"/>
  <c r="DK29" i="1" s="1"/>
  <c r="C22" i="1"/>
  <c r="DK22" i="1" s="1"/>
  <c r="C23" i="1"/>
  <c r="DK23" i="1" s="1"/>
  <c r="C34" i="1"/>
  <c r="C26" i="1"/>
  <c r="DK36" i="1" s="1"/>
  <c r="E42" i="1"/>
  <c r="C42" i="1" s="1"/>
  <c r="DK42" i="1" s="1"/>
  <c r="DK32" i="1" l="1"/>
  <c r="DK30" i="1"/>
  <c r="DK26" i="1"/>
  <c r="DK53" i="1"/>
  <c r="DK54" i="1"/>
  <c r="DK24" i="1"/>
  <c r="DK37" i="1"/>
  <c r="DK28" i="1"/>
  <c r="DK34" i="1"/>
  <c r="DK38" i="1"/>
  <c r="D27" i="1"/>
  <c r="E27" i="1"/>
  <c r="C27" i="1" l="1"/>
  <c r="E12" i="1"/>
  <c r="E14" i="1"/>
  <c r="E7" i="1"/>
  <c r="DK35" i="1" l="1"/>
  <c r="DK27" i="1"/>
  <c r="D7" i="1"/>
  <c r="C7" i="1" s="1"/>
  <c r="DK7" i="1" s="1"/>
  <c r="D12" i="1" l="1"/>
  <c r="C12" i="1" s="1"/>
  <c r="DK12" i="1" s="1"/>
  <c r="D14" i="1"/>
  <c r="C14" i="1" s="1"/>
  <c r="DK14" i="1" s="1"/>
</calcChain>
</file>

<file path=xl/comments1.xml><?xml version="1.0" encoding="utf-8"?>
<comments xmlns="http://schemas.openxmlformats.org/spreadsheetml/2006/main">
  <authors>
    <author>Acer</author>
    <author>Tom Perttala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Näistä lajeista jaetaan pisteet kunkin jakson päätteeksi parhaiden aikojen perusteella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Näistä jaetaan pisteet jokaisesta kisasta heti kun tulokset on saatavilla</t>
        </r>
      </text>
    </comment>
    <comment ref="X2" authorId="0">
      <text>
        <r>
          <rPr>
            <b/>
            <sz val="9"/>
            <color indexed="81"/>
            <rFont val="Tahoma"/>
            <family val="2"/>
          </rPr>
          <t>Näistä lajeista jaetaan pisteet kunkin jakson päätteeksi parhaiden aikojen perusteella</t>
        </r>
      </text>
    </comment>
    <comment ref="AE2" authorId="0">
      <text>
        <r>
          <rPr>
            <b/>
            <sz val="9"/>
            <color indexed="81"/>
            <rFont val="Tahoma"/>
            <family val="2"/>
          </rPr>
          <t>Näistä jaetaan pisteet jokaisesta kisasta heti kun tulokset on saatavilla</t>
        </r>
      </text>
    </comment>
    <comment ref="BL2" authorId="0">
      <text>
        <r>
          <rPr>
            <b/>
            <sz val="9"/>
            <color indexed="81"/>
            <rFont val="Tahoma"/>
            <family val="2"/>
          </rPr>
          <t>Näistä lajeista jaetaan pisteet kunkin jakson päätteeksi parhaiden aikojen perusteella</t>
        </r>
      </text>
    </comment>
    <comment ref="BU2" authorId="0">
      <text>
        <r>
          <rPr>
            <b/>
            <sz val="9"/>
            <color indexed="81"/>
            <rFont val="Tahoma"/>
            <family val="2"/>
          </rPr>
          <t>Näistä jaetaan pisteet jokaisesta kisasta heti kun tulokset on saatavilla</t>
        </r>
      </text>
    </comment>
    <comment ref="CT2" authorId="0">
      <text>
        <r>
          <rPr>
            <b/>
            <sz val="9"/>
            <color indexed="81"/>
            <rFont val="Tahoma"/>
            <family val="2"/>
          </rPr>
          <t>Näistä lajeista jaetaan pisteet kunkin jakson päätteeksi parhaiden aikojen perusteella</t>
        </r>
      </text>
    </comment>
    <comment ref="DB2" authorId="0">
      <text>
        <r>
          <rPr>
            <b/>
            <sz val="9"/>
            <color indexed="81"/>
            <rFont val="Tahoma"/>
            <family val="2"/>
          </rPr>
          <t>Näistä jaetaan pisteet jokaisesta kisasta heti kun tulokset on saatavilla</t>
        </r>
      </text>
    </comment>
    <comment ref="BA5" authorId="0">
      <text>
        <r>
          <rPr>
            <sz val="9"/>
            <color indexed="81"/>
            <rFont val="Tahoma"/>
            <family val="2"/>
          </rPr>
          <t>Kilpailussa mukana yksi velolainen joka ei halua tuloksiaan Supercupiin. 
Ei vaikuta muiden velolaisten pisteiden määräytymiseen.</t>
        </r>
      </text>
    </comment>
    <comment ref="BI5" authorId="0">
      <text>
        <r>
          <rPr>
            <sz val="9"/>
            <color indexed="81"/>
            <rFont val="Tahoma"/>
            <family val="2"/>
          </rPr>
          <t>Kilpailussa mukana yksi velolainen joka ei halua tuloksiaan Supercupiin. 
Ei vaikuta muiden velolaisten pisteiden määräytymiseen.</t>
        </r>
      </text>
    </comment>
    <comment ref="BL5" authorId="0">
      <text>
        <r>
          <rPr>
            <sz val="9"/>
            <color indexed="81"/>
            <rFont val="Tahoma"/>
            <family val="2"/>
          </rPr>
          <t>Kilpailussa mukana yksi velolainen joka ei halua tuloksiaan Supercupiin. 
Ei vaikuta muiden velolaisten pisteiden määräytymiseen.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AE6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BL6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BT6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CH6" authorId="0">
      <text>
        <r>
          <rPr>
            <sz val="9"/>
            <color indexed="81"/>
            <rFont val="Tahoma"/>
            <family val="2"/>
          </rPr>
          <t>Kilpailussa mukana yksi velolainen joka ei halua tuloksiaan Supercupiin. 
Ei vaikuta muiden velolaisten pisteiden määräytymiseen.</t>
        </r>
      </text>
    </comment>
    <comment ref="CT6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50m perhosuinti 
31,51 (N35 3.)
100m vapaauinti
1:05,03 (N35 2.)
100m perhosuinti
1:15,37 (N35 2.)</t>
        </r>
      </text>
    </comment>
    <comment ref="W7" authorId="0">
      <text>
        <r>
          <rPr>
            <b/>
            <sz val="9"/>
            <color indexed="81"/>
            <rFont val="Tahoma"/>
            <family val="2"/>
          </rPr>
          <t>50m vapaauinti 
29,22 (N35 2.)</t>
        </r>
      </text>
    </comment>
    <comment ref="AG7" authorId="0">
      <text>
        <r>
          <rPr>
            <b/>
            <sz val="9"/>
            <color indexed="81"/>
            <rFont val="Tahoma"/>
            <family val="2"/>
          </rPr>
          <t>Aurajoen Yöjuoksu
27:32 (24.)</t>
        </r>
      </text>
    </comment>
    <comment ref="BI7" authorId="0">
      <text>
        <r>
          <rPr>
            <b/>
            <sz val="9"/>
            <color indexed="81"/>
            <rFont val="Tahoma"/>
            <family val="2"/>
          </rPr>
          <t>1:31:47 (13.)</t>
        </r>
      </text>
    </comment>
    <comment ref="BN7" authorId="0">
      <text>
        <r>
          <rPr>
            <b/>
            <sz val="9"/>
            <color indexed="81"/>
            <rFont val="Tahoma"/>
            <family val="2"/>
          </rPr>
          <t>Salonjokilaaksojuoksu
56:06 (N 2.)</t>
        </r>
      </text>
    </comment>
    <comment ref="BO7" authorId="0">
      <text>
        <r>
          <rPr>
            <b/>
            <sz val="9"/>
            <color indexed="81"/>
            <rFont val="Tahoma"/>
            <family val="2"/>
          </rPr>
          <t>Paavo Nurmi
2:28:05 (N35 35.)</t>
        </r>
      </text>
    </comment>
    <comment ref="CH7" authorId="0">
      <text>
        <r>
          <rPr>
            <b/>
            <sz val="9"/>
            <color indexed="81"/>
            <rFont val="Tahoma"/>
            <family val="2"/>
          </rPr>
          <t>1:02:17 (2.)</t>
        </r>
      </text>
    </comment>
    <comment ref="CP7" authorId="0">
      <text>
        <r>
          <rPr>
            <b/>
            <sz val="9"/>
            <color indexed="81"/>
            <rFont val="Tahoma"/>
            <family val="2"/>
          </rPr>
          <t>50m selkäuinti 
36,84 (2.)
50m vapaauinti
30,41 (2.)
50m perhosuinti
32,97 (1.)
50m rintauinti
44,50 (1.)</t>
        </r>
      </text>
    </comment>
    <comment ref="CQ7" authorId="0">
      <text>
        <r>
          <rPr>
            <b/>
            <sz val="9"/>
            <color indexed="81"/>
            <rFont val="Tahoma"/>
            <family val="2"/>
          </rPr>
          <t>109km</t>
        </r>
      </text>
    </comment>
    <comment ref="CS7" authorId="0">
      <text>
        <r>
          <rPr>
            <b/>
            <sz val="9"/>
            <color indexed="81"/>
            <rFont val="Tahoma"/>
            <family val="2"/>
          </rPr>
          <t>50m vapaauinti
29,65 (1.)
100m sekauinti
1:16,41 (1.)
50m rintauinti
41,33 (1.)</t>
        </r>
      </text>
    </comment>
    <comment ref="DF7" authorId="0">
      <text>
        <r>
          <rPr>
            <b/>
            <sz val="9"/>
            <color indexed="81"/>
            <rFont val="Tahoma"/>
            <family val="2"/>
          </rPr>
          <t>50m perhosuinti
32,18 (N35 2.)
100m vapaauinti
1:07,36 (N35 2.)
100m perhosuinti
1:20,47 (N35 2.)
50m vapaauinti
30,23 (N35 1.)</t>
        </r>
      </text>
    </comment>
    <comment ref="DI7" authorId="0">
      <text>
        <r>
          <rPr>
            <b/>
            <sz val="9"/>
            <color indexed="81"/>
            <rFont val="Tahoma"/>
            <charset val="1"/>
          </rPr>
          <t xml:space="preserve">50m rintauinti
40.66 (5.)
50m vapaauinti
30.01 (1.)
50m selkäuinti
35.79 (2.)
</t>
        </r>
      </text>
    </comment>
    <comment ref="Z8" authorId="0">
      <text>
        <r>
          <rPr>
            <sz val="9"/>
            <color indexed="81"/>
            <rFont val="Tahoma"/>
            <family val="2"/>
          </rPr>
          <t xml:space="preserve">Marttilan kymppi
</t>
        </r>
        <r>
          <rPr>
            <b/>
            <sz val="9"/>
            <color indexed="81"/>
            <rFont val="Tahoma"/>
            <family val="2"/>
          </rPr>
          <t xml:space="preserve">45:36 </t>
        </r>
        <r>
          <rPr>
            <sz val="9"/>
            <color indexed="81"/>
            <rFont val="Tahoma"/>
            <family val="2"/>
          </rPr>
          <t>(1.)</t>
        </r>
      </text>
    </comment>
    <comment ref="AA8" authorId="0">
      <text>
        <r>
          <rPr>
            <sz val="9"/>
            <color indexed="81"/>
            <rFont val="Tahoma"/>
            <family val="2"/>
          </rPr>
          <t xml:space="preserve">Helsinki Half Maraton
</t>
        </r>
        <r>
          <rPr>
            <b/>
            <sz val="9"/>
            <color indexed="81"/>
            <rFont val="Tahoma"/>
            <family val="2"/>
          </rPr>
          <t xml:space="preserve">1:41:01 </t>
        </r>
        <r>
          <rPr>
            <sz val="9"/>
            <color indexed="81"/>
            <rFont val="Tahoma"/>
            <family val="2"/>
          </rPr>
          <t>(44.)</t>
        </r>
      </text>
    </comment>
    <comment ref="AC8" authorId="0">
      <text>
        <r>
          <rPr>
            <b/>
            <sz val="9"/>
            <color indexed="81"/>
            <rFont val="Tahoma"/>
            <family val="2"/>
          </rPr>
          <t>Kisko Triahtlon
2:49:34 (13.)</t>
        </r>
      </text>
    </comment>
    <comment ref="AU8" authorId="0">
      <text>
        <r>
          <rPr>
            <b/>
            <sz val="9"/>
            <color indexed="81"/>
            <rFont val="Tahoma"/>
            <family val="2"/>
          </rPr>
          <t>37,62 (1.)</t>
        </r>
      </text>
    </comment>
    <comment ref="AX8" authorId="0">
      <text>
        <r>
          <rPr>
            <b/>
            <sz val="9"/>
            <color indexed="81"/>
            <rFont val="Tahoma"/>
            <family val="2"/>
          </rPr>
          <t>7,5km
43:39 (4.)</t>
        </r>
      </text>
    </comment>
    <comment ref="BF8" authorId="0">
      <text>
        <r>
          <rPr>
            <b/>
            <sz val="9"/>
            <color indexed="81"/>
            <rFont val="Tahoma"/>
            <family val="2"/>
          </rPr>
          <t>2830m (2.)</t>
        </r>
      </text>
    </comment>
    <comment ref="BH8" authorId="0">
      <text>
        <r>
          <rPr>
            <b/>
            <sz val="9"/>
            <color indexed="81"/>
            <rFont val="Tahoma"/>
            <family val="2"/>
          </rPr>
          <t>7km
2:45:03 (33.)</t>
        </r>
      </text>
    </comment>
    <comment ref="BO8" authorId="0">
      <text>
        <r>
          <rPr>
            <b/>
            <sz val="9"/>
            <color indexed="81"/>
            <rFont val="Tahoma"/>
            <family val="2"/>
          </rPr>
          <t>Paavo Nurmi
1:42:19 (N/Y 11.)</t>
        </r>
      </text>
    </comment>
    <comment ref="CL8" authorId="0">
      <text>
        <r>
          <rPr>
            <b/>
            <sz val="9"/>
            <color indexed="81"/>
            <rFont val="Tahoma"/>
            <family val="2"/>
          </rPr>
          <t>1/4 -maraton
48:31 (1.)</t>
        </r>
      </text>
    </comment>
    <comment ref="CX8" authorId="0">
      <text>
        <r>
          <rPr>
            <b/>
            <sz val="9"/>
            <color indexed="81"/>
            <rFont val="Tahoma"/>
            <family val="2"/>
          </rPr>
          <t>Mainova Frankfurt Marathon
3:56:52 (165.)</t>
        </r>
      </text>
    </comment>
    <comment ref="DH8" authorId="0">
      <text>
        <r>
          <rPr>
            <b/>
            <sz val="9"/>
            <color indexed="81"/>
            <rFont val="Tahoma"/>
            <family val="2"/>
          </rPr>
          <t>1/4 maraton
51:20 (N 1.)</t>
        </r>
      </text>
    </comment>
    <comment ref="Y9" authorId="0">
      <text>
        <r>
          <rPr>
            <b/>
            <sz val="9"/>
            <color indexed="81"/>
            <rFont val="Tahoma"/>
            <family val="2"/>
          </rPr>
          <t>Kakskerta (15,3km)
26:21 (N40 1.)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Ironman 70.3 Lahti
6:07:38 (M40 33.)</t>
        </r>
      </text>
    </comment>
    <comment ref="AT9" authorId="0">
      <text>
        <r>
          <rPr>
            <b/>
            <sz val="9"/>
            <color indexed="81"/>
            <rFont val="Tahoma"/>
            <family val="2"/>
          </rPr>
          <t>19,2km
32:11,8 (N40 2.)</t>
        </r>
      </text>
    </comment>
    <comment ref="BF9" authorId="0">
      <text>
        <r>
          <rPr>
            <b/>
            <sz val="9"/>
            <color indexed="81"/>
            <rFont val="Tahoma"/>
            <family val="2"/>
          </rPr>
          <t>1190m
*joutui jättämään juoksun kesken eikä näy siksi tuloksissa</t>
        </r>
      </text>
    </comment>
    <comment ref="BL9" authorId="0">
      <text>
        <r>
          <rPr>
            <sz val="9"/>
            <color indexed="81"/>
            <rFont val="Tahoma"/>
            <family val="2"/>
          </rPr>
          <t>Kaupunginmestaruus, Trömperi
17:50 (N40 1.)</t>
        </r>
      </text>
    </comment>
    <comment ref="BM9" authorId="0">
      <text>
        <r>
          <rPr>
            <sz val="9"/>
            <color indexed="81"/>
            <rFont val="Tahoma"/>
            <family val="2"/>
          </rPr>
          <t>Aluemestaruus, Veikkari
33:39 (N40 1.)</t>
        </r>
      </text>
    </comment>
    <comment ref="BW9" authorId="0">
      <text>
        <r>
          <rPr>
            <b/>
            <sz val="9"/>
            <color indexed="81"/>
            <rFont val="Tahoma"/>
            <family val="2"/>
          </rPr>
          <t xml:space="preserve">Pyörä 20km
38:09 </t>
        </r>
      </text>
    </comment>
    <comment ref="CD9" authorId="0">
      <text>
        <r>
          <rPr>
            <b/>
            <sz val="9"/>
            <color indexed="81"/>
            <rFont val="Tahoma"/>
            <family val="2"/>
          </rPr>
          <t xml:space="preserve">Pyörä 90km
2:35:32 </t>
        </r>
      </text>
    </comment>
    <comment ref="CQ9" authorId="0">
      <text>
        <r>
          <rPr>
            <b/>
            <sz val="9"/>
            <color indexed="81"/>
            <rFont val="Tahoma"/>
            <family val="2"/>
          </rPr>
          <t>2303km</t>
        </r>
      </text>
    </comment>
    <comment ref="Z10" authorId="0">
      <text>
        <r>
          <rPr>
            <sz val="9"/>
            <color indexed="81"/>
            <rFont val="Tahoma"/>
            <family val="2"/>
          </rPr>
          <t xml:space="preserve">Marttilan kymppi
</t>
        </r>
        <r>
          <rPr>
            <b/>
            <sz val="9"/>
            <color indexed="81"/>
            <rFont val="Tahoma"/>
            <family val="2"/>
          </rPr>
          <t xml:space="preserve">54:40,9 </t>
        </r>
        <r>
          <rPr>
            <sz val="9"/>
            <color indexed="81"/>
            <rFont val="Tahoma"/>
            <family val="2"/>
          </rPr>
          <t>(4.)</t>
        </r>
      </text>
    </comment>
    <comment ref="BF10" authorId="0">
      <text>
        <r>
          <rPr>
            <b/>
            <sz val="9"/>
            <color indexed="81"/>
            <rFont val="Tahoma"/>
            <family val="2"/>
          </rPr>
          <t>2460m (7.)</t>
        </r>
      </text>
    </comment>
    <comment ref="BI10" authorId="0">
      <text>
        <r>
          <rPr>
            <b/>
            <sz val="9"/>
            <color indexed="81"/>
            <rFont val="Tahoma"/>
            <family val="2"/>
          </rPr>
          <t>1:34:17 (15.)</t>
        </r>
      </text>
    </comment>
    <comment ref="BN10" authorId="0">
      <text>
        <r>
          <rPr>
            <b/>
            <sz val="9"/>
            <color indexed="81"/>
            <rFont val="Tahoma"/>
            <family val="2"/>
          </rPr>
          <t>Ruisriikki
56:17 (N40 5.)</t>
        </r>
      </text>
    </comment>
    <comment ref="BO10" authorId="0">
      <text>
        <r>
          <rPr>
            <b/>
            <sz val="9"/>
            <color indexed="81"/>
            <rFont val="Tahoma"/>
            <family val="2"/>
          </rPr>
          <t>Paavo Nurmi
2:09:26 (N40 35.)</t>
        </r>
      </text>
    </comment>
    <comment ref="CH10" authorId="0">
      <text>
        <r>
          <rPr>
            <b/>
            <sz val="9"/>
            <color indexed="81"/>
            <rFont val="Tahoma"/>
            <family val="2"/>
          </rPr>
          <t>1:02:37 (3.)
*ajanotossa pieniä ongelmia ja virallisissa tuloksissa väärä aika</t>
        </r>
      </text>
    </comment>
    <comment ref="AG11" authorId="0">
      <text>
        <r>
          <rPr>
            <b/>
            <sz val="9"/>
            <color indexed="81"/>
            <rFont val="Tahoma"/>
            <family val="2"/>
          </rPr>
          <t>Aurajoen Yöjuoksu
28:30 (30.)</t>
        </r>
      </text>
    </comment>
    <comment ref="AU11" authorId="0">
      <text>
        <r>
          <rPr>
            <b/>
            <sz val="9"/>
            <color indexed="81"/>
            <rFont val="Tahoma"/>
            <family val="2"/>
          </rPr>
          <t>48,82 (7.)</t>
        </r>
      </text>
    </comment>
    <comment ref="BB11" authorId="0">
      <text>
        <r>
          <rPr>
            <b/>
            <sz val="9"/>
            <color indexed="81"/>
            <rFont val="Tahoma"/>
            <family val="2"/>
          </rPr>
          <t>1:07:30 (25.)</t>
        </r>
      </text>
    </comment>
    <comment ref="BF11" authorId="0">
      <text>
        <r>
          <rPr>
            <b/>
            <sz val="9"/>
            <color indexed="81"/>
            <rFont val="Tahoma"/>
            <family val="2"/>
          </rPr>
          <t>2155m (9.) 
*tuloksissa todistetusti 100m liian lyhyt tulos</t>
        </r>
      </text>
    </comment>
    <comment ref="BN11" authorId="0">
      <text>
        <r>
          <rPr>
            <b/>
            <sz val="9"/>
            <color indexed="81"/>
            <rFont val="Tahoma"/>
            <family val="2"/>
          </rPr>
          <t>Ruisriikki
1:01:58 (N55 3.)</t>
        </r>
      </text>
    </comment>
    <comment ref="BZ11" authorId="0">
      <text>
        <r>
          <rPr>
            <b/>
            <sz val="9"/>
            <color indexed="81"/>
            <rFont val="Tahoma"/>
            <family val="2"/>
          </rPr>
          <t>48:03 (N50 4.)</t>
        </r>
      </text>
    </comment>
    <comment ref="CH11" authorId="0">
      <text>
        <r>
          <rPr>
            <b/>
            <sz val="9"/>
            <color indexed="81"/>
            <rFont val="Tahoma"/>
            <family val="2"/>
          </rPr>
          <t>1:04:41 (5.)</t>
        </r>
      </text>
    </comment>
    <comment ref="CQ11" authorId="0">
      <text>
        <r>
          <rPr>
            <b/>
            <sz val="9"/>
            <color indexed="81"/>
            <rFont val="Tahoma"/>
            <family val="2"/>
          </rPr>
          <t>1208,6km</t>
        </r>
      </text>
    </comment>
    <comment ref="P12" authorId="0">
      <text>
        <r>
          <rPr>
            <b/>
            <sz val="9"/>
            <color indexed="81"/>
            <rFont val="Tahoma"/>
            <family val="2"/>
          </rPr>
          <t xml:space="preserve">6,6km 
49:17 (7.)  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14km Challenge sarjan 43.</t>
        </r>
      </text>
    </comment>
    <comment ref="AX12" authorId="0">
      <text>
        <r>
          <rPr>
            <b/>
            <sz val="9"/>
            <color indexed="81"/>
            <rFont val="Tahoma"/>
            <family val="2"/>
          </rPr>
          <t>7,5km
51:43 (15.)</t>
        </r>
      </text>
    </comment>
    <comment ref="BE12" authorId="0">
      <text>
        <r>
          <rPr>
            <b/>
            <sz val="9"/>
            <color indexed="81"/>
            <rFont val="Tahoma"/>
            <family val="2"/>
          </rPr>
          <t>200m + 14km +2,5km
56:43 (10.)</t>
        </r>
      </text>
    </comment>
    <comment ref="BX12" authorId="0">
      <text>
        <r>
          <rPr>
            <b/>
            <sz val="9"/>
            <color indexed="81"/>
            <rFont val="Tahoma"/>
            <family val="2"/>
          </rPr>
          <t>1:19:21 (Kunto 4.)</t>
        </r>
      </text>
    </comment>
    <comment ref="AX13" authorId="0">
      <text>
        <r>
          <rPr>
            <b/>
            <sz val="9"/>
            <color indexed="81"/>
            <rFont val="Tahoma"/>
            <family val="2"/>
          </rPr>
          <t>7,5km
1:01:07 (27.)</t>
        </r>
      </text>
    </comment>
    <comment ref="BI13" authorId="0">
      <text>
        <r>
          <rPr>
            <b/>
            <sz val="9"/>
            <color indexed="81"/>
            <rFont val="Tahoma"/>
            <family val="2"/>
          </rPr>
          <t>1:36:41 (18.)</t>
        </r>
      </text>
    </comment>
    <comment ref="CV13" authorId="0">
      <text>
        <r>
          <rPr>
            <b/>
            <sz val="9"/>
            <color indexed="81"/>
            <rFont val="Tahoma"/>
            <family val="2"/>
          </rPr>
          <t>Salon Sillat - Winter Edition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1:06:35.4 (2.)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 xml:space="preserve">6,6km 
43:39 (3.)  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 xml:space="preserve">7km Enjoy -sarjan 10.  </t>
        </r>
      </text>
    </comment>
    <comment ref="AX14" authorId="0">
      <text>
        <r>
          <rPr>
            <b/>
            <sz val="9"/>
            <color indexed="81"/>
            <rFont val="Tahoma"/>
            <family val="2"/>
          </rPr>
          <t>7,5km
dnf (nilkka nurin puolivälissä)</t>
        </r>
      </text>
    </comment>
    <comment ref="CQ15" authorId="0">
      <text>
        <r>
          <rPr>
            <b/>
            <sz val="9"/>
            <color indexed="81"/>
            <rFont val="Tahoma"/>
            <family val="2"/>
          </rPr>
          <t>397,4km</t>
        </r>
      </text>
    </comment>
    <comment ref="CH16" authorId="0">
      <text>
        <r>
          <rPr>
            <b/>
            <sz val="9"/>
            <color indexed="81"/>
            <rFont val="Tahoma"/>
            <family val="2"/>
          </rPr>
          <t>1:04:19 (4.)</t>
        </r>
      </text>
    </comment>
    <comment ref="DG16" authorId="0">
      <text>
        <r>
          <rPr>
            <b/>
            <sz val="9"/>
            <color indexed="81"/>
            <rFont val="Tahoma"/>
            <family val="2"/>
          </rPr>
          <t>7km
36:39 (N 8.)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7" authorId="0">
      <text>
        <r>
          <rPr>
            <b/>
            <sz val="9"/>
            <color indexed="81"/>
            <rFont val="Tahoma"/>
            <family val="2"/>
          </rPr>
          <t>31km
7:14:29 (426.)</t>
        </r>
      </text>
    </comment>
    <comment ref="CM17" authorId="0">
      <text>
        <r>
          <rPr>
            <b/>
            <sz val="9"/>
            <color indexed="81"/>
            <rFont val="Tahoma"/>
            <family val="2"/>
          </rPr>
          <t>42km
9:25:26 (N 10.)</t>
        </r>
      </text>
    </comment>
    <comment ref="CW17" authorId="0">
      <text>
        <r>
          <rPr>
            <b/>
            <sz val="9"/>
            <color indexed="81"/>
            <rFont val="Tahoma"/>
            <family val="2"/>
          </rPr>
          <t>Itämeri maraton
2:33:22 (53.)</t>
        </r>
      </text>
    </comment>
    <comment ref="AN18" authorId="0">
      <text>
        <r>
          <rPr>
            <b/>
            <sz val="9"/>
            <color indexed="81"/>
            <rFont val="Tahoma"/>
            <family val="2"/>
          </rPr>
          <t>62:07 (110.)</t>
        </r>
      </text>
    </comment>
    <comment ref="CQ18" authorId="0">
      <text>
        <r>
          <rPr>
            <b/>
            <sz val="9"/>
            <color indexed="81"/>
            <rFont val="Tahoma"/>
            <family val="2"/>
          </rPr>
          <t>106,4km</t>
        </r>
      </text>
    </comment>
    <comment ref="CJ19" authorId="0">
      <text>
        <r>
          <rPr>
            <b/>
            <sz val="9"/>
            <color indexed="81"/>
            <rFont val="Tahoma"/>
            <family val="2"/>
          </rPr>
          <t>11km
1:17:49 (8.)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X21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BL21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BT21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CT21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DB21" authorId="0">
      <text>
        <r>
          <rPr>
            <b/>
            <sz val="9"/>
            <color indexed="81"/>
            <rFont val="Tahoma"/>
            <family val="2"/>
          </rPr>
          <t>osallistujia</t>
        </r>
      </text>
    </comment>
    <comment ref="K22" authorId="0">
      <text>
        <r>
          <rPr>
            <sz val="9"/>
            <color indexed="81"/>
            <rFont val="Tahoma"/>
            <family val="2"/>
          </rPr>
          <t xml:space="preserve">Maraton di San Valentino
</t>
        </r>
        <r>
          <rPr>
            <b/>
            <sz val="9"/>
            <color indexed="81"/>
            <rFont val="Tahoma"/>
            <family val="2"/>
          </rPr>
          <t xml:space="preserve">1:29:41 </t>
        </r>
        <r>
          <rPr>
            <sz val="9"/>
            <color indexed="81"/>
            <rFont val="Tahoma"/>
            <family val="2"/>
          </rPr>
          <t>(M40 28.)</t>
        </r>
      </text>
    </comment>
    <comment ref="L22" authorId="0">
      <text>
        <r>
          <rPr>
            <sz val="9"/>
            <color indexed="81"/>
            <rFont val="Tahoma"/>
            <family val="2"/>
          </rPr>
          <t xml:space="preserve">125. Andi-Maraton
</t>
        </r>
        <r>
          <rPr>
            <b/>
            <sz val="9"/>
            <color indexed="81"/>
            <rFont val="Tahoma"/>
            <family val="2"/>
          </rPr>
          <t xml:space="preserve">3:49:04 </t>
        </r>
        <r>
          <rPr>
            <sz val="9"/>
            <color indexed="81"/>
            <rFont val="Tahoma"/>
            <family val="2"/>
          </rPr>
          <t>(1.)</t>
        </r>
      </text>
    </comment>
    <comment ref="X22" authorId="0">
      <text>
        <r>
          <rPr>
            <b/>
            <sz val="9"/>
            <color indexed="81"/>
            <rFont val="Tahoma"/>
            <family val="2"/>
          </rPr>
          <t>Mietoisten tempo (10,5km)
17:01,6 (M40 3.)</t>
        </r>
      </text>
    </comment>
    <comment ref="Y22" authorId="0">
      <text>
        <r>
          <rPr>
            <b/>
            <sz val="9"/>
            <color indexed="81"/>
            <rFont val="Tahoma"/>
            <family val="2"/>
          </rPr>
          <t>Kakskerta (15,3km)
24:15 (M40 4.)</t>
        </r>
      </text>
    </comment>
    <comment ref="Z22" authorId="0">
      <text>
        <r>
          <rPr>
            <b/>
            <sz val="9"/>
            <color indexed="81"/>
            <rFont val="Tahoma"/>
            <family val="2"/>
          </rPr>
          <t>Aurajoen Yöjuoksu
40:07 (37.)</t>
        </r>
      </text>
    </comment>
    <comment ref="AB22" authorId="0">
      <text>
        <r>
          <rPr>
            <sz val="9"/>
            <color indexed="81"/>
            <rFont val="Tahoma"/>
            <family val="2"/>
          </rPr>
          <t xml:space="preserve">126. Andi-Maraton
</t>
        </r>
        <r>
          <rPr>
            <b/>
            <sz val="9"/>
            <color indexed="81"/>
            <rFont val="Tahoma"/>
            <family val="2"/>
          </rPr>
          <t xml:space="preserve">3:58:07 </t>
        </r>
        <r>
          <rPr>
            <sz val="9"/>
            <color indexed="81"/>
            <rFont val="Tahoma"/>
            <family val="2"/>
          </rPr>
          <t>(1.)</t>
        </r>
      </text>
    </comment>
    <comment ref="AC22" authorId="0">
      <text>
        <r>
          <rPr>
            <b/>
            <sz val="9"/>
            <color indexed="81"/>
            <rFont val="Tahoma"/>
            <family val="2"/>
          </rPr>
          <t>Kisko Triahtlon
2:30:49 (26.)</t>
        </r>
      </text>
    </comment>
    <comment ref="AF22" authorId="0">
      <text>
        <r>
          <rPr>
            <b/>
            <sz val="9"/>
            <color indexed="81"/>
            <rFont val="Tahoma"/>
            <family val="2"/>
          </rPr>
          <t>8km
38:52 (5.)</t>
        </r>
      </text>
    </comment>
    <comment ref="AI22" authorId="0">
      <text>
        <r>
          <rPr>
            <b/>
            <sz val="9"/>
            <color indexed="81"/>
            <rFont val="Tahoma"/>
            <family val="2"/>
          </rPr>
          <t>4,6km-20km-4,6km
1:09:53 (M40 4.)</t>
        </r>
      </text>
    </comment>
    <comment ref="AL22" authorId="0">
      <text>
        <r>
          <rPr>
            <b/>
            <sz val="9"/>
            <color indexed="81"/>
            <rFont val="Tahoma"/>
            <family val="2"/>
          </rPr>
          <t>7,2km
36:19 (9.)</t>
        </r>
      </text>
    </comment>
    <comment ref="AU22" authorId="0">
      <text>
        <r>
          <rPr>
            <b/>
            <sz val="9"/>
            <color indexed="81"/>
            <rFont val="Tahoma"/>
            <family val="2"/>
          </rPr>
          <t>30,66 (2.)</t>
        </r>
      </text>
    </comment>
    <comment ref="AX22" authorId="0">
      <text>
        <r>
          <rPr>
            <b/>
            <sz val="9"/>
            <color indexed="81"/>
            <rFont val="Tahoma"/>
            <family val="2"/>
          </rPr>
          <t>7,5km
35:41 (2.)</t>
        </r>
      </text>
    </comment>
    <comment ref="BF22" authorId="0">
      <text>
        <r>
          <rPr>
            <b/>
            <sz val="9"/>
            <color indexed="81"/>
            <rFont val="Tahoma"/>
            <family val="2"/>
          </rPr>
          <t>3139m (2.)</t>
        </r>
      </text>
    </comment>
    <comment ref="BL22" authorId="0">
      <text>
        <r>
          <rPr>
            <sz val="9"/>
            <color indexed="81"/>
            <rFont val="Tahoma"/>
            <family val="2"/>
          </rPr>
          <t>Aluecup, Kuusisto
15:34,00 (M40 6.)</t>
        </r>
      </text>
    </comment>
    <comment ref="BN22" authorId="0">
      <text>
        <r>
          <rPr>
            <b/>
            <sz val="9"/>
            <color indexed="81"/>
            <rFont val="Tahoma"/>
            <family val="2"/>
          </rPr>
          <t>Salon Sillat - Summer Edition
41:21 (2.)</t>
        </r>
      </text>
    </comment>
    <comment ref="BP22" authorId="0">
      <text>
        <r>
          <rPr>
            <sz val="9"/>
            <color indexed="81"/>
            <rFont val="Tahoma"/>
            <family val="2"/>
          </rPr>
          <t xml:space="preserve">142. Andi-Maraton
</t>
        </r>
        <r>
          <rPr>
            <b/>
            <sz val="9"/>
            <color indexed="81"/>
            <rFont val="Tahoma"/>
            <family val="2"/>
          </rPr>
          <t xml:space="preserve">3:47:20 </t>
        </r>
        <r>
          <rPr>
            <sz val="9"/>
            <color indexed="81"/>
            <rFont val="Tahoma"/>
            <family val="2"/>
          </rPr>
          <t>(1.)</t>
        </r>
      </text>
    </comment>
    <comment ref="BR22" authorId="0">
      <text>
        <r>
          <rPr>
            <b/>
            <sz val="9"/>
            <color indexed="81"/>
            <rFont val="Tahoma"/>
            <family val="2"/>
          </rPr>
          <t>Joroinen
4:53:18 (M40 14.)</t>
        </r>
      </text>
    </comment>
    <comment ref="BS22" authorId="0">
      <text>
        <r>
          <rPr>
            <b/>
            <sz val="9"/>
            <color indexed="81"/>
            <rFont val="Tahoma"/>
            <family val="2"/>
          </rPr>
          <t>Ironman Tallinna
11:01:39 (M40 100.)</t>
        </r>
      </text>
    </comment>
    <comment ref="CQ22" authorId="0">
      <text>
        <r>
          <rPr>
            <b/>
            <sz val="9"/>
            <color indexed="81"/>
            <rFont val="Tahoma"/>
            <family val="2"/>
          </rPr>
          <t xml:space="preserve">3675,4km
</t>
        </r>
      </text>
    </comment>
    <comment ref="CV22" authorId="0">
      <text>
        <r>
          <rPr>
            <b/>
            <sz val="9"/>
            <color indexed="81"/>
            <rFont val="Tahoma"/>
            <family val="2"/>
          </rPr>
          <t>Salon Sillat - Winter Edition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43:38 (6.)</t>
        </r>
      </text>
    </comment>
    <comment ref="CX22" authorId="0">
      <text>
        <r>
          <rPr>
            <b/>
            <sz val="9"/>
            <color indexed="81"/>
            <rFont val="Tahoma"/>
            <family val="2"/>
          </rPr>
          <t>Pikkujoulujuoksu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3:32:12 (2.)</t>
        </r>
      </text>
    </comment>
    <comment ref="DC22" authorId="0">
      <text>
        <r>
          <rPr>
            <b/>
            <sz val="9"/>
            <color indexed="81"/>
            <rFont val="Tahoma"/>
            <family val="2"/>
          </rPr>
          <t>100km
10:14:07 (10.)</t>
        </r>
      </text>
    </comment>
    <comment ref="DE22" authorId="0">
      <text>
        <r>
          <rPr>
            <b/>
            <sz val="9"/>
            <color indexed="81"/>
            <rFont val="Tahoma"/>
            <family val="2"/>
          </rPr>
          <t>5,6km
24:44,2 (M40 2.)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3:43:07 (M 506.)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3:20:18 (214. M40 51.)</t>
        </r>
      </text>
    </comment>
    <comment ref="X23" authorId="0">
      <text>
        <r>
          <rPr>
            <b/>
            <sz val="9"/>
            <color indexed="81"/>
            <rFont val="Tahoma"/>
            <family val="2"/>
          </rPr>
          <t>Mietoisten tempo (10,5km)
15:58,8 (M40 1.)</t>
        </r>
      </text>
    </comment>
    <comment ref="Y23" authorId="0">
      <text>
        <r>
          <rPr>
            <b/>
            <sz val="9"/>
            <color indexed="81"/>
            <rFont val="Tahoma"/>
            <family val="2"/>
          </rPr>
          <t>Kakskerta (15,3km)
23:27 (M40 3.)</t>
        </r>
      </text>
    </comment>
    <comment ref="AK23" authorId="0">
      <text>
        <r>
          <rPr>
            <b/>
            <sz val="9"/>
            <color indexed="81"/>
            <rFont val="Tahoma"/>
            <family val="2"/>
          </rPr>
          <t>111km
3:09:44 (38.)</t>
        </r>
      </text>
    </comment>
    <comment ref="AM23" authorId="0">
      <text>
        <r>
          <rPr>
            <b/>
            <sz val="9"/>
            <color indexed="81"/>
            <rFont val="Tahoma"/>
            <family val="2"/>
          </rPr>
          <t>50km
1:20:00 (M40 5.)</t>
        </r>
      </text>
    </comment>
    <comment ref="AQ23" authorId="0">
      <text>
        <r>
          <rPr>
            <b/>
            <sz val="9"/>
            <color indexed="81"/>
            <rFont val="Tahoma"/>
            <family val="2"/>
          </rPr>
          <t>Etappi 2: 3km
4:12 (21.)</t>
        </r>
      </text>
    </comment>
    <comment ref="AR23" authorId="0">
      <text>
        <r>
          <rPr>
            <b/>
            <sz val="9"/>
            <color indexed="81"/>
            <rFont val="Tahoma"/>
            <family val="2"/>
          </rPr>
          <t>Etappi 3: 104km
2:53:34 (26.)</t>
        </r>
      </text>
    </comment>
    <comment ref="AS23" authorId="0">
      <text>
        <r>
          <rPr>
            <b/>
            <sz val="9"/>
            <color indexed="81"/>
            <rFont val="Tahoma"/>
            <family val="2"/>
          </rPr>
          <t>etappi 4: 102km 
dnf 
(*rengasrikko</t>
        </r>
      </text>
    </comment>
    <comment ref="AT23" authorId="0">
      <text>
        <r>
          <rPr>
            <b/>
            <sz val="9"/>
            <color indexed="81"/>
            <rFont val="Tahoma"/>
            <family val="2"/>
          </rPr>
          <t>26,6km
41:19,4 (M40 6.)</t>
        </r>
      </text>
    </comment>
    <comment ref="AY23" authorId="0">
      <text>
        <r>
          <rPr>
            <b/>
            <sz val="9"/>
            <color indexed="81"/>
            <rFont val="Tahoma"/>
            <family val="2"/>
          </rPr>
          <t>300km 
7:52
*2x2min tauko</t>
        </r>
      </text>
    </comment>
    <comment ref="BL23" authorId="0">
      <text>
        <r>
          <rPr>
            <sz val="9"/>
            <color indexed="81"/>
            <rFont val="Tahoma"/>
            <family val="2"/>
          </rPr>
          <t>Aluecup, Kuusisto
15:20,75 (M40 3.)</t>
        </r>
      </text>
    </comment>
    <comment ref="BM23" authorId="0">
      <text>
        <r>
          <rPr>
            <sz val="9"/>
            <color indexed="81"/>
            <rFont val="Tahoma"/>
            <family val="2"/>
          </rPr>
          <t>Ruskon Tempo
28:58,08 (M40 5.)</t>
        </r>
      </text>
    </comment>
    <comment ref="BU23" authorId="0">
      <text>
        <r>
          <rPr>
            <b/>
            <sz val="9"/>
            <color indexed="81"/>
            <rFont val="Tahoma"/>
            <family val="2"/>
          </rPr>
          <t>130km
3:38:03 (23.)</t>
        </r>
      </text>
    </comment>
    <comment ref="CB23" authorId="0">
      <text>
        <r>
          <rPr>
            <b/>
            <sz val="9"/>
            <color indexed="81"/>
            <rFont val="Tahoma"/>
            <family val="2"/>
          </rPr>
          <t>10km + 10km
30:30,4 (M40 7.)</t>
        </r>
      </text>
    </comment>
    <comment ref="CK23" authorId="0">
      <text>
        <r>
          <rPr>
            <b/>
            <sz val="9"/>
            <color indexed="81"/>
            <rFont val="Tahoma"/>
            <family val="2"/>
          </rPr>
          <t>Kuntosarja, pitkä
4:23:57,6 (35.)</t>
        </r>
      </text>
    </comment>
    <comment ref="CO23" authorId="0">
      <text>
        <r>
          <rPr>
            <b/>
            <sz val="9"/>
            <color indexed="81"/>
            <rFont val="Tahoma"/>
            <family val="2"/>
          </rPr>
          <t>21,2km
31:22,3 (M40 4.)</t>
        </r>
      </text>
    </comment>
    <comment ref="CQ23" authorId="0">
      <text>
        <r>
          <rPr>
            <b/>
            <sz val="9"/>
            <color indexed="81"/>
            <rFont val="Tahoma"/>
            <family val="2"/>
          </rPr>
          <t>4884km</t>
        </r>
      </text>
    </comment>
    <comment ref="R24" authorId="0">
      <text>
        <r>
          <rPr>
            <b/>
            <sz val="9"/>
            <color indexed="81"/>
            <rFont val="Tahoma"/>
            <family val="2"/>
          </rPr>
          <t>2:25:43,7 (M40 4.)</t>
        </r>
      </text>
    </comment>
    <comment ref="S24" authorId="0">
      <text>
        <r>
          <rPr>
            <b/>
            <sz val="9"/>
            <color indexed="81"/>
            <rFont val="Tahoma"/>
            <family val="2"/>
          </rPr>
          <t>2:52:44 (M 146.)</t>
        </r>
      </text>
    </comment>
    <comment ref="U24" authorId="0">
      <text>
        <r>
          <rPr>
            <b/>
            <sz val="9"/>
            <color indexed="81"/>
            <rFont val="Tahoma"/>
            <family val="2"/>
          </rPr>
          <t>3:02:04 (138. M40 32.)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Ironman 70.3 Lahti
5:27:21 (M40 93.)</t>
        </r>
      </text>
    </comment>
    <comment ref="AN24" authorId="0">
      <text>
        <r>
          <rPr>
            <b/>
            <sz val="9"/>
            <color indexed="81"/>
            <rFont val="Tahoma"/>
            <family val="2"/>
          </rPr>
          <t>35:32 (14.)</t>
        </r>
      </text>
    </comment>
    <comment ref="BG24" authorId="0">
      <text>
        <r>
          <rPr>
            <b/>
            <sz val="9"/>
            <color indexed="81"/>
            <rFont val="Tahoma"/>
            <family val="2"/>
          </rPr>
          <t>59:30 (11.)</t>
        </r>
      </text>
    </comment>
    <comment ref="BQ24" authorId="0">
      <text>
        <r>
          <rPr>
            <b/>
            <sz val="9"/>
            <color indexed="81"/>
            <rFont val="Tahoma"/>
            <family val="2"/>
          </rPr>
          <t>Perusmatkan SM, Käringsund
2:18:54 (M40 5.)</t>
        </r>
      </text>
    </comment>
    <comment ref="CR24" authorId="0">
      <text>
        <r>
          <rPr>
            <b/>
            <sz val="9"/>
            <color indexed="81"/>
            <rFont val="Tahoma"/>
            <family val="2"/>
          </rPr>
          <t>6,3km
26:56 (4.)</t>
        </r>
      </text>
    </comment>
    <comment ref="CV24" authorId="0">
      <text>
        <r>
          <rPr>
            <sz val="9"/>
            <color indexed="81"/>
            <rFont val="Tahoma"/>
            <family val="2"/>
          </rPr>
          <t xml:space="preserve">El Corte Inglés São Silvestre de Lisboa </t>
        </r>
        <r>
          <rPr>
            <b/>
            <sz val="9"/>
            <color indexed="81"/>
            <rFont val="Tahoma"/>
            <charset val="1"/>
          </rPr>
          <t xml:space="preserve">
42:45</t>
        </r>
        <r>
          <rPr>
            <sz val="9"/>
            <color indexed="81"/>
            <rFont val="Tahoma"/>
            <family val="2"/>
          </rPr>
          <t xml:space="preserve"> (M40 122.)</t>
        </r>
      </text>
    </comment>
    <comment ref="CW24" authorId="0">
      <text>
        <r>
          <rPr>
            <b/>
            <sz val="9"/>
            <color indexed="81"/>
            <rFont val="Tahoma"/>
            <family val="2"/>
          </rPr>
          <t>Pikkujoulujuoksu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1:48:50 (2.)</t>
        </r>
      </text>
    </comment>
    <comment ref="CX24" authorId="0">
      <text>
        <r>
          <rPr>
            <b/>
            <sz val="9"/>
            <color indexed="81"/>
            <rFont val="Tahoma"/>
            <family val="2"/>
          </rPr>
          <t>33rd SPAR Budapest Marathon
3:30:00 (M40 119.)</t>
        </r>
      </text>
    </comment>
    <comment ref="DE24" authorId="0">
      <text>
        <r>
          <rPr>
            <b/>
            <sz val="9"/>
            <color indexed="81"/>
            <rFont val="Tahoma"/>
            <family val="2"/>
          </rPr>
          <t>5,6km
23:45,5 (M40 1.)</t>
        </r>
      </text>
    </comment>
    <comment ref="Z25" authorId="0">
      <text>
        <r>
          <rPr>
            <sz val="9"/>
            <color indexed="81"/>
            <rFont val="Tahoma"/>
            <family val="2"/>
          </rPr>
          <t xml:space="preserve">Marttilan kymppi
</t>
        </r>
        <r>
          <rPr>
            <b/>
            <sz val="9"/>
            <color indexed="81"/>
            <rFont val="Tahoma"/>
            <family val="2"/>
          </rPr>
          <t xml:space="preserve">41:12 </t>
        </r>
        <r>
          <rPr>
            <sz val="9"/>
            <color indexed="81"/>
            <rFont val="Tahoma"/>
            <family val="2"/>
          </rPr>
          <t>(1.)</t>
        </r>
      </text>
    </comment>
    <comment ref="AA25" authorId="0">
      <text>
        <r>
          <rPr>
            <sz val="9"/>
            <color indexed="81"/>
            <rFont val="Tahoma"/>
            <family val="2"/>
          </rPr>
          <t>Helsinki City Run</t>
        </r>
        <r>
          <rPr>
            <b/>
            <sz val="9"/>
            <color indexed="81"/>
            <rFont val="Tahoma"/>
            <family val="2"/>
          </rPr>
          <t xml:space="preserve">
1:36:57</t>
        </r>
        <r>
          <rPr>
            <sz val="9"/>
            <color indexed="81"/>
            <rFont val="Tahoma"/>
            <family val="2"/>
          </rPr>
          <t xml:space="preserve"> (238.)</t>
        </r>
      </text>
    </comment>
    <comment ref="AC25" authorId="0">
      <text>
        <r>
          <rPr>
            <b/>
            <sz val="9"/>
            <color indexed="81"/>
            <rFont val="Tahoma"/>
            <family val="2"/>
          </rPr>
          <t>Kisko Triahtlon
2:26:15 (18.)</t>
        </r>
      </text>
    </comment>
    <comment ref="AE25" authorId="0">
      <text>
        <r>
          <rPr>
            <b/>
            <sz val="9"/>
            <color indexed="81"/>
            <rFont val="Tahoma"/>
            <family val="2"/>
          </rPr>
          <t>43:56</t>
        </r>
        <r>
          <rPr>
            <sz val="9"/>
            <color indexed="81"/>
            <rFont val="Tahoma"/>
            <family val="2"/>
          </rPr>
          <t xml:space="preserve"> - 7. osuus 10,5km (52.)</t>
        </r>
      </text>
    </comment>
    <comment ref="AF25" authorId="0">
      <text>
        <r>
          <rPr>
            <b/>
            <sz val="9"/>
            <color indexed="81"/>
            <rFont val="Tahoma"/>
            <family val="2"/>
          </rPr>
          <t>8km
39:12 (6.)</t>
        </r>
      </text>
    </comment>
    <comment ref="AL25" authorId="0">
      <text>
        <r>
          <rPr>
            <b/>
            <sz val="9"/>
            <color indexed="81"/>
            <rFont val="Tahoma"/>
            <family val="2"/>
          </rPr>
          <t>7,2km
35:26 (8.)</t>
        </r>
      </text>
    </comment>
    <comment ref="AU25" authorId="0">
      <text>
        <r>
          <rPr>
            <b/>
            <sz val="9"/>
            <color indexed="81"/>
            <rFont val="Tahoma"/>
            <family val="2"/>
          </rPr>
          <t>30,09 (1.)</t>
        </r>
      </text>
    </comment>
    <comment ref="AX25" authorId="0">
      <text>
        <r>
          <rPr>
            <b/>
            <sz val="9"/>
            <color indexed="81"/>
            <rFont val="Tahoma"/>
            <family val="2"/>
          </rPr>
          <t>11km
52:29 (11.)</t>
        </r>
      </text>
    </comment>
    <comment ref="BF25" authorId="0">
      <text>
        <r>
          <rPr>
            <b/>
            <sz val="9"/>
            <color indexed="81"/>
            <rFont val="Tahoma"/>
            <family val="2"/>
          </rPr>
          <t>3160m (1.)</t>
        </r>
      </text>
    </comment>
    <comment ref="BH25" authorId="0">
      <text>
        <r>
          <rPr>
            <b/>
            <sz val="9"/>
            <color indexed="81"/>
            <rFont val="Tahoma"/>
            <family val="2"/>
          </rPr>
          <t>14km
2:50:39 (17.)</t>
        </r>
      </text>
    </comment>
    <comment ref="BV25" authorId="0">
      <text>
        <r>
          <rPr>
            <b/>
            <sz val="9"/>
            <color indexed="81"/>
            <rFont val="Tahoma"/>
            <family val="2"/>
          </rPr>
          <t>55km
7:02:02 (56.)</t>
        </r>
      </text>
    </comment>
    <comment ref="CX25" authorId="0">
      <text>
        <r>
          <rPr>
            <b/>
            <sz val="9"/>
            <color indexed="81"/>
            <rFont val="Tahoma"/>
            <family val="2"/>
          </rPr>
          <t>Mainova Frankfurt Marathon
3:56:52 (792.)</t>
        </r>
      </text>
    </comment>
    <comment ref="DH25" authorId="0">
      <text>
        <r>
          <rPr>
            <b/>
            <sz val="9"/>
            <color indexed="81"/>
            <rFont val="Tahoma"/>
            <family val="2"/>
          </rPr>
          <t>1/4 maraton
45:30 (1.)</t>
        </r>
      </text>
    </comment>
    <comment ref="X26" authorId="0">
      <text>
        <r>
          <rPr>
            <b/>
            <sz val="9"/>
            <color indexed="81"/>
            <rFont val="Tahoma"/>
            <family val="2"/>
          </rPr>
          <t>Mietoisten tempo (10,5km)
17:58,5 (M40 5.)</t>
        </r>
      </text>
    </comment>
    <comment ref="Y26" authorId="0">
      <text>
        <r>
          <rPr>
            <b/>
            <sz val="9"/>
            <color indexed="81"/>
            <rFont val="Tahoma"/>
            <family val="2"/>
          </rPr>
          <t>Kakskerta (15,3km)
24:32 (M40 5.)</t>
        </r>
      </text>
    </comment>
    <comment ref="Z26" authorId="0">
      <text>
        <r>
          <rPr>
            <sz val="9"/>
            <color indexed="81"/>
            <rFont val="Tahoma"/>
            <family val="2"/>
          </rPr>
          <t xml:space="preserve">Marttilan kymppi
</t>
        </r>
        <r>
          <rPr>
            <b/>
            <sz val="9"/>
            <color indexed="81"/>
            <rFont val="Tahoma"/>
            <family val="2"/>
          </rPr>
          <t xml:space="preserve">52:28 </t>
        </r>
        <r>
          <rPr>
            <sz val="9"/>
            <color indexed="81"/>
            <rFont val="Tahoma"/>
            <family val="2"/>
          </rPr>
          <t>(6.)</t>
        </r>
      </text>
    </comment>
    <comment ref="AF26" authorId="0">
      <text>
        <r>
          <rPr>
            <b/>
            <sz val="9"/>
            <color indexed="81"/>
            <rFont val="Tahoma"/>
            <family val="2"/>
          </rPr>
          <t>8km
50:31 (38.)</t>
        </r>
      </text>
    </comment>
    <comment ref="AH26" authorId="0">
      <text>
        <r>
          <rPr>
            <b/>
            <sz val="9"/>
            <color indexed="81"/>
            <rFont val="Tahoma"/>
            <family val="2"/>
          </rPr>
          <t>17km
1:30:47 (7.)</t>
        </r>
      </text>
    </comment>
    <comment ref="AL26" authorId="0">
      <text>
        <r>
          <rPr>
            <b/>
            <sz val="9"/>
            <color indexed="81"/>
            <rFont val="Tahoma"/>
            <family val="2"/>
          </rPr>
          <t>7,2km
45:50 (27.)</t>
        </r>
      </text>
    </comment>
    <comment ref="AN26" authorId="0">
      <text>
        <r>
          <rPr>
            <b/>
            <sz val="9"/>
            <color indexed="81"/>
            <rFont val="Tahoma"/>
            <family val="2"/>
          </rPr>
          <t>43:14 (52.)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36,82 (5.)</t>
        </r>
      </text>
    </comment>
    <comment ref="AX26" authorId="0">
      <text>
        <r>
          <rPr>
            <b/>
            <sz val="9"/>
            <color indexed="81"/>
            <rFont val="Tahoma"/>
            <family val="2"/>
          </rPr>
          <t>7,5km
45:07 (10.)</t>
        </r>
      </text>
    </comment>
    <comment ref="BL26" authorId="0">
      <text>
        <r>
          <rPr>
            <sz val="9"/>
            <color indexed="81"/>
            <rFont val="Tahoma"/>
            <family val="2"/>
          </rPr>
          <t>Aluecup, Kuusisto
15:31,40 (M40 5.)</t>
        </r>
      </text>
    </comment>
    <comment ref="BM26" authorId="0">
      <text>
        <r>
          <rPr>
            <sz val="9"/>
            <color indexed="81"/>
            <rFont val="Tahoma"/>
            <family val="2"/>
          </rPr>
          <t>Aluemestaruus, Veikkari
32:09 (M40 5.)</t>
        </r>
      </text>
    </comment>
    <comment ref="BN26" authorId="0">
      <text>
        <r>
          <rPr>
            <sz val="9"/>
            <color indexed="81"/>
            <rFont val="Tahoma"/>
            <family val="2"/>
          </rPr>
          <t>Maaria Trail
1:02:00 (15.)</t>
        </r>
      </text>
    </comment>
    <comment ref="CH26" authorId="0">
      <text>
        <r>
          <rPr>
            <b/>
            <sz val="9"/>
            <color indexed="81"/>
            <rFont val="Tahoma"/>
            <family val="2"/>
          </rPr>
          <t>56:55 (3.)</t>
        </r>
      </text>
    </comment>
    <comment ref="CQ26" authorId="0">
      <text>
        <r>
          <rPr>
            <b/>
            <sz val="9"/>
            <color indexed="81"/>
            <rFont val="Tahoma"/>
            <family val="2"/>
          </rPr>
          <t>3009,8km</t>
        </r>
      </text>
    </comment>
    <comment ref="X27" authorId="0">
      <text>
        <r>
          <rPr>
            <b/>
            <sz val="9"/>
            <color indexed="81"/>
            <rFont val="Tahoma"/>
            <family val="2"/>
          </rPr>
          <t>Lieto /Ilmarinen
16:03 (M60 2.)</t>
        </r>
      </text>
    </comment>
    <comment ref="Y27" authorId="0">
      <text>
        <r>
          <rPr>
            <b/>
            <sz val="9"/>
            <color indexed="81"/>
            <rFont val="Tahoma"/>
            <family val="2"/>
          </rPr>
          <t>Kakskerta (15,3km)
24:19 (M60 2.)</t>
        </r>
      </text>
    </comment>
    <comment ref="BL27" authorId="0">
      <text>
        <r>
          <rPr>
            <sz val="9"/>
            <color indexed="81"/>
            <rFont val="Tahoma"/>
            <family val="2"/>
          </rPr>
          <t>Aluecup, Kuusisto
15:33,47 (M60 2.)</t>
        </r>
      </text>
    </comment>
    <comment ref="BM27" authorId="0">
      <text>
        <r>
          <rPr>
            <sz val="9"/>
            <color indexed="81"/>
            <rFont val="Tahoma"/>
            <family val="2"/>
          </rPr>
          <t>Aluemestaruus, Veikkari
30:50 (M60 2.)</t>
        </r>
      </text>
    </comment>
    <comment ref="CA27" authorId="0">
      <text>
        <r>
          <rPr>
            <b/>
            <sz val="9"/>
            <color indexed="81"/>
            <rFont val="Tahoma"/>
            <family val="2"/>
          </rPr>
          <t>30km
46:14,1 (M60 9.)</t>
        </r>
      </text>
    </comment>
    <comment ref="CG27" authorId="0">
      <text>
        <r>
          <rPr>
            <b/>
            <sz val="9"/>
            <color indexed="81"/>
            <rFont val="Tahoma"/>
            <family val="2"/>
          </rPr>
          <t>3,9km
47:51 (44.)</t>
        </r>
      </text>
    </comment>
    <comment ref="CN27" authorId="0">
      <text>
        <r>
          <rPr>
            <b/>
            <sz val="9"/>
            <color indexed="81"/>
            <rFont val="Tahoma"/>
            <family val="2"/>
          </rPr>
          <t>12:36,06 (M60 1.)</t>
        </r>
      </text>
    </comment>
    <comment ref="CQ27" authorId="0">
      <text>
        <r>
          <rPr>
            <b/>
            <sz val="9"/>
            <color indexed="81"/>
            <rFont val="Tahoma"/>
            <family val="2"/>
          </rPr>
          <t>4026km</t>
        </r>
      </text>
    </comment>
    <comment ref="P28" authorId="0">
      <text>
        <r>
          <rPr>
            <b/>
            <sz val="9"/>
            <color indexed="81"/>
            <rFont val="Tahoma"/>
            <family val="2"/>
          </rPr>
          <t xml:space="preserve">6,6km 
40:15 (7.)  </t>
        </r>
      </text>
    </comment>
    <comment ref="Z28" authorId="0">
      <text>
        <r>
          <rPr>
            <b/>
            <sz val="9"/>
            <color indexed="81"/>
            <rFont val="Tahoma"/>
            <family val="2"/>
          </rPr>
          <t>Aurajoen Yöjuoksu
45:19 (77.)</t>
        </r>
      </text>
    </comment>
    <comment ref="AC28" authorId="0">
      <text>
        <r>
          <rPr>
            <b/>
            <sz val="9"/>
            <color indexed="81"/>
            <rFont val="Tahoma"/>
            <family val="2"/>
          </rPr>
          <t>Vantaa Triathlon
2:29:59 (M40 35.)</t>
        </r>
      </text>
    </comment>
    <comment ref="AD28" authorId="0">
      <text>
        <r>
          <rPr>
            <b/>
            <sz val="9"/>
            <color indexed="81"/>
            <rFont val="Tahoma"/>
            <family val="2"/>
          </rPr>
          <t>Ironman 70.3 Lahti
5:38:36 (123.)</t>
        </r>
      </text>
    </comment>
    <comment ref="BF28" authorId="0">
      <text>
        <r>
          <rPr>
            <b/>
            <sz val="9"/>
            <color indexed="81"/>
            <rFont val="Tahoma"/>
            <family val="2"/>
          </rPr>
          <t>2653m (16.)</t>
        </r>
      </text>
    </comment>
    <comment ref="BR28" authorId="0">
      <text>
        <r>
          <rPr>
            <b/>
            <sz val="9"/>
            <color indexed="81"/>
            <rFont val="Tahoma"/>
            <family val="2"/>
          </rPr>
          <t>Turku Challenge
5:12:20 (M40 43.)</t>
        </r>
      </text>
    </comment>
    <comment ref="BV28" authorId="0">
      <text>
        <r>
          <rPr>
            <b/>
            <sz val="9"/>
            <color indexed="81"/>
            <rFont val="Tahoma"/>
            <family val="2"/>
          </rPr>
          <t>55km
8:57:01 (215.)</t>
        </r>
      </text>
    </comment>
    <comment ref="CV28" authorId="0">
      <text>
        <r>
          <rPr>
            <b/>
            <sz val="9"/>
            <color indexed="81"/>
            <rFont val="Tahoma"/>
            <family val="2"/>
          </rPr>
          <t>Salon Sillat - Winter Edition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48:11.1 (9.)</t>
        </r>
      </text>
    </comment>
    <comment ref="X29" authorId="0">
      <text>
        <r>
          <rPr>
            <b/>
            <sz val="9"/>
            <color indexed="81"/>
            <rFont val="Tahoma"/>
            <family val="2"/>
          </rPr>
          <t>Lieto /Ilmarinen
17:44 (M60 3.)</t>
        </r>
      </text>
    </comment>
    <comment ref="Y29" authorId="0">
      <text>
        <r>
          <rPr>
            <b/>
            <sz val="9"/>
            <color indexed="81"/>
            <rFont val="Tahoma"/>
            <family val="2"/>
          </rPr>
          <t>Kakskerta (15,3km)
27:09 (M60 3.)</t>
        </r>
      </text>
    </comment>
    <comment ref="BH29" authorId="0">
      <text>
        <r>
          <rPr>
            <b/>
            <sz val="9"/>
            <color indexed="81"/>
            <rFont val="Tahoma"/>
            <family val="2"/>
          </rPr>
          <t>4km
49:16 (8.)</t>
        </r>
      </text>
    </comment>
    <comment ref="BJ29" authorId="0">
      <text>
        <r>
          <rPr>
            <b/>
            <sz val="9"/>
            <color indexed="81"/>
            <rFont val="Tahoma"/>
            <family val="2"/>
          </rPr>
          <t>Pyörä 20km
38:18</t>
        </r>
      </text>
    </comment>
    <comment ref="BL29" authorId="0">
      <text>
        <r>
          <rPr>
            <sz val="9"/>
            <color indexed="81"/>
            <rFont val="Tahoma"/>
            <family val="2"/>
          </rPr>
          <t>Aluecup, Kuusisto
17:32,87 (M60 3.)</t>
        </r>
      </text>
    </comment>
    <comment ref="BM29" authorId="0">
      <text>
        <r>
          <rPr>
            <sz val="9"/>
            <color indexed="81"/>
            <rFont val="Tahoma"/>
            <family val="2"/>
          </rPr>
          <t>Aluemestaruus, Veikkari
34:19 (M60 3.)</t>
        </r>
      </text>
    </comment>
    <comment ref="BX29" authorId="0">
      <text>
        <r>
          <rPr>
            <b/>
            <sz val="9"/>
            <color indexed="81"/>
            <rFont val="Tahoma"/>
            <family val="2"/>
          </rPr>
          <t>1:17:40 (Kunto 4.)</t>
        </r>
      </text>
    </comment>
    <comment ref="CG29" authorId="0">
      <text>
        <r>
          <rPr>
            <b/>
            <sz val="9"/>
            <color indexed="81"/>
            <rFont val="Tahoma"/>
            <family val="2"/>
          </rPr>
          <t>3,9km
39:37 (15.)</t>
        </r>
      </text>
    </comment>
    <comment ref="CV29" authorId="0">
      <text>
        <r>
          <rPr>
            <b/>
            <sz val="9"/>
            <color indexed="81"/>
            <rFont val="Tahoma"/>
            <family val="2"/>
          </rPr>
          <t>Eerikkilä Trail Run
1:30:47 (M 13.)</t>
        </r>
      </text>
    </comment>
    <comment ref="DD29" authorId="0">
      <text>
        <r>
          <rPr>
            <b/>
            <sz val="9"/>
            <color indexed="81"/>
            <rFont val="Tahoma"/>
            <family val="2"/>
          </rPr>
          <t>4,2km
38:47 (25.)</t>
        </r>
      </text>
    </comment>
    <comment ref="Z30" authorId="0">
      <text>
        <r>
          <rPr>
            <b/>
            <sz val="9"/>
            <color indexed="81"/>
            <rFont val="Tahoma"/>
            <family val="2"/>
          </rPr>
          <t>Aurajoen Yöjuoksu
42:34 (50.)</t>
        </r>
      </text>
    </comment>
    <comment ref="AC30" authorId="0">
      <text>
        <r>
          <rPr>
            <b/>
            <sz val="9"/>
            <color indexed="81"/>
            <rFont val="Tahoma"/>
            <family val="2"/>
          </rPr>
          <t>Kisko Triahtlon
2:24:56 (13.)</t>
        </r>
      </text>
    </comment>
    <comment ref="BD30" authorId="0">
      <text>
        <r>
          <rPr>
            <b/>
            <sz val="9"/>
            <color indexed="81"/>
            <rFont val="Tahoma"/>
            <family val="2"/>
          </rPr>
          <t>1:14:57 (16. M45)</t>
        </r>
      </text>
    </comment>
    <comment ref="BF30" authorId="0">
      <text>
        <r>
          <rPr>
            <b/>
            <sz val="9"/>
            <color indexed="81"/>
            <rFont val="Tahoma"/>
            <family val="2"/>
          </rPr>
          <t>2950m (10.)</t>
        </r>
      </text>
    </comment>
    <comment ref="BQ30" authorId="0">
      <text>
        <r>
          <rPr>
            <b/>
            <sz val="9"/>
            <color indexed="81"/>
            <rFont val="Tahoma"/>
            <family val="2"/>
          </rPr>
          <t>Perusmatkan SM, Käringsund
2:18:32 (M45 10.)</t>
        </r>
      </text>
    </comment>
    <comment ref="P31" authorId="0">
      <text>
        <r>
          <rPr>
            <b/>
            <sz val="9"/>
            <color indexed="81"/>
            <rFont val="Tahoma"/>
            <family val="2"/>
          </rPr>
          <t xml:space="preserve">6,6km 
40:57 (10.)  </t>
        </r>
      </text>
    </comment>
    <comment ref="AL31" authorId="0">
      <text>
        <r>
          <rPr>
            <b/>
            <sz val="9"/>
            <color indexed="81"/>
            <rFont val="Tahoma"/>
            <family val="2"/>
          </rPr>
          <t>12,8km
1:11:52 (18.)</t>
        </r>
      </text>
    </comment>
    <comment ref="AV31" authorId="0">
      <text>
        <r>
          <rPr>
            <b/>
            <sz val="9"/>
            <color indexed="81"/>
            <rFont val="Tahoma"/>
            <family val="2"/>
          </rPr>
          <t>7,1km
32:46 (M40 1.)</t>
        </r>
      </text>
    </comment>
    <comment ref="AW31" authorId="0">
      <text>
        <r>
          <rPr>
            <b/>
            <sz val="9"/>
            <color indexed="81"/>
            <rFont val="Tahoma"/>
            <family val="2"/>
          </rPr>
          <t>1:13:14,27 (5.)</t>
        </r>
      </text>
    </comment>
    <comment ref="BC31" authorId="0">
      <text>
        <r>
          <rPr>
            <b/>
            <sz val="9"/>
            <color indexed="81"/>
            <rFont val="Tahoma"/>
            <family val="2"/>
          </rPr>
          <t>35km + 10km
1:36:27 (1.)</t>
        </r>
      </text>
    </comment>
    <comment ref="BI31" authorId="0">
      <text>
        <r>
          <rPr>
            <b/>
            <sz val="9"/>
            <color indexed="81"/>
            <rFont val="Tahoma"/>
            <family val="2"/>
          </rPr>
          <t>1:10:24 (8.)</t>
        </r>
      </text>
    </comment>
    <comment ref="BL31" authorId="0">
      <text>
        <r>
          <rPr>
            <sz val="9"/>
            <color indexed="81"/>
            <rFont val="Tahoma"/>
            <family val="2"/>
          </rPr>
          <t>Kaupunginmestaruus, Trömperi
16:01 (M40 2.)</t>
        </r>
      </text>
    </comment>
    <comment ref="BT31" authorId="0">
      <text>
        <r>
          <rPr>
            <b/>
            <sz val="9"/>
            <color indexed="81"/>
            <rFont val="Tahoma"/>
            <family val="2"/>
          </rPr>
          <t>1:12:08 (M40 4.)</t>
        </r>
      </text>
    </comment>
    <comment ref="BV31" authorId="0">
      <text>
        <r>
          <rPr>
            <b/>
            <sz val="9"/>
            <color indexed="81"/>
            <rFont val="Tahoma"/>
            <family val="2"/>
          </rPr>
          <t>55km
7:40:16 (84.)</t>
        </r>
      </text>
    </comment>
    <comment ref="CC31" authorId="0">
      <text>
        <r>
          <rPr>
            <b/>
            <sz val="9"/>
            <color indexed="81"/>
            <rFont val="Tahoma"/>
            <family val="2"/>
          </rPr>
          <t>1:11:58 (M45 6.)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2:37:14,8 (M50 2.)</t>
        </r>
      </text>
    </comment>
    <comment ref="U32" authorId="0">
      <text>
        <r>
          <rPr>
            <b/>
            <sz val="9"/>
            <color indexed="81"/>
            <rFont val="Tahoma"/>
            <family val="2"/>
          </rPr>
          <t>3:26:46 (236. M50 37.)</t>
        </r>
      </text>
    </comment>
    <comment ref="AQ32" authorId="0">
      <text>
        <r>
          <rPr>
            <b/>
            <sz val="9"/>
            <color indexed="81"/>
            <rFont val="Tahoma"/>
            <family val="2"/>
          </rPr>
          <t>Etappi 2: 3km
4:29 (30.)</t>
        </r>
      </text>
    </comment>
    <comment ref="AR32" authorId="0">
      <text>
        <r>
          <rPr>
            <b/>
            <sz val="9"/>
            <color indexed="81"/>
            <rFont val="Tahoma"/>
            <family val="2"/>
          </rPr>
          <t>Etappi 3: 104km
2:53:31 (24.)</t>
        </r>
      </text>
    </comment>
    <comment ref="AS32" authorId="0">
      <text>
        <r>
          <rPr>
            <b/>
            <sz val="9"/>
            <color indexed="81"/>
            <rFont val="Tahoma"/>
            <family val="2"/>
          </rPr>
          <t>etappi 4: 102km
2:45:53 (M50 7.)</t>
        </r>
      </text>
    </comment>
    <comment ref="AZ32" authorId="0">
      <text>
        <r>
          <rPr>
            <b/>
            <sz val="9"/>
            <color indexed="81"/>
            <rFont val="Tahoma"/>
            <family val="2"/>
          </rPr>
          <t>2:22:01 (28.)</t>
        </r>
      </text>
    </comment>
    <comment ref="BJ32" authorId="0">
      <text>
        <r>
          <rPr>
            <b/>
            <sz val="9"/>
            <color indexed="81"/>
            <rFont val="Tahoma"/>
            <family val="2"/>
          </rPr>
          <t>Pyörä 20km
35:06</t>
        </r>
      </text>
    </comment>
    <comment ref="CF32" authorId="0">
      <text>
        <r>
          <rPr>
            <b/>
            <sz val="9"/>
            <color indexed="81"/>
            <rFont val="Tahoma"/>
            <family val="2"/>
          </rPr>
          <t>118,2km
3:13:37 (M50 1.)</t>
        </r>
      </text>
    </comment>
    <comment ref="CK32" authorId="0">
      <text>
        <r>
          <rPr>
            <b/>
            <sz val="9"/>
            <color indexed="81"/>
            <rFont val="Tahoma"/>
            <family val="2"/>
          </rPr>
          <t>Kategoria 3, 77km
2:06:08 (8.)</t>
        </r>
      </text>
    </comment>
    <comment ref="BN33" authorId="0">
      <text>
        <r>
          <rPr>
            <b/>
            <sz val="9"/>
            <color indexed="81"/>
            <rFont val="Tahoma"/>
            <family val="2"/>
          </rPr>
          <t>Salonjokilaaksojuoksu
52:01 (hölkkäsarja 2.)</t>
        </r>
      </text>
    </comment>
    <comment ref="CI33" authorId="0">
      <text>
        <r>
          <rPr>
            <b/>
            <sz val="9"/>
            <color indexed="81"/>
            <rFont val="Tahoma"/>
            <family val="2"/>
          </rPr>
          <t>5km
27:19 (M50 3.)</t>
        </r>
      </text>
    </comment>
    <comment ref="CQ33" authorId="0">
      <text>
        <r>
          <rPr>
            <b/>
            <sz val="9"/>
            <color indexed="81"/>
            <rFont val="Tahoma"/>
            <family val="2"/>
          </rPr>
          <t>4762,8km</t>
        </r>
      </text>
    </comment>
    <comment ref="DH33" authorId="0">
      <text>
        <r>
          <rPr>
            <b/>
            <sz val="9"/>
            <color indexed="81"/>
            <rFont val="Tahoma"/>
            <family val="2"/>
          </rPr>
          <t>1/4 maraton
58:01 (9.)</t>
        </r>
      </text>
    </comment>
    <comment ref="T34" authorId="0">
      <text>
        <r>
          <rPr>
            <b/>
            <sz val="9"/>
            <color indexed="81"/>
            <rFont val="Tahoma"/>
            <family val="2"/>
          </rPr>
          <t>2:59:06,5 (M50 4.)</t>
        </r>
      </text>
    </comment>
    <comment ref="AI34" authorId="0">
      <text>
        <r>
          <rPr>
            <b/>
            <sz val="9"/>
            <color indexed="81"/>
            <rFont val="Tahoma"/>
            <family val="2"/>
          </rPr>
          <t>4,6km-20km-4,6km
1:08:18 (M50 5.)</t>
        </r>
      </text>
    </comment>
    <comment ref="BF34" authorId="0">
      <text>
        <r>
          <rPr>
            <b/>
            <sz val="9"/>
            <color indexed="81"/>
            <rFont val="Tahoma"/>
            <family val="2"/>
          </rPr>
          <t>3111m (5.)</t>
        </r>
      </text>
    </comment>
    <comment ref="CE34" authorId="0">
      <text>
        <r>
          <rPr>
            <b/>
            <sz val="9"/>
            <color indexed="81"/>
            <rFont val="Tahoma"/>
            <family val="2"/>
          </rPr>
          <t>66km
1:44:56 (M50 4.)</t>
        </r>
      </text>
    </comment>
    <comment ref="CG34" authorId="0">
      <text>
        <r>
          <rPr>
            <b/>
            <sz val="9"/>
            <color indexed="81"/>
            <rFont val="Tahoma"/>
            <family val="2"/>
          </rPr>
          <t>5km
33:24 (3.)</t>
        </r>
      </text>
    </comment>
    <comment ref="Z35" authorId="0">
      <text>
        <r>
          <rPr>
            <b/>
            <sz val="9"/>
            <color indexed="81"/>
            <rFont val="Tahoma"/>
            <family val="2"/>
          </rPr>
          <t>Aurajoen Yöjuoksu
52:29 (137.)</t>
        </r>
      </text>
    </comment>
    <comment ref="BB35" authorId="0">
      <text>
        <r>
          <rPr>
            <b/>
            <sz val="9"/>
            <color indexed="81"/>
            <rFont val="Tahoma"/>
            <family val="2"/>
          </rPr>
          <t>1:04:51 (21.)</t>
        </r>
      </text>
    </comment>
    <comment ref="BF35" authorId="0">
      <text>
        <r>
          <rPr>
            <b/>
            <sz val="9"/>
            <color indexed="81"/>
            <rFont val="Tahoma"/>
            <family val="2"/>
          </rPr>
          <t>2480m (18.)</t>
        </r>
      </text>
    </comment>
    <comment ref="BN35" authorId="0">
      <text>
        <r>
          <rPr>
            <b/>
            <sz val="9"/>
            <color indexed="81"/>
            <rFont val="Tahoma"/>
            <family val="2"/>
          </rPr>
          <t>Ruisriikki
55:54 (M50 17.)</t>
        </r>
      </text>
    </comment>
    <comment ref="BZ35" authorId="0">
      <text>
        <r>
          <rPr>
            <b/>
            <sz val="9"/>
            <color indexed="81"/>
            <rFont val="Tahoma"/>
            <family val="2"/>
          </rPr>
          <t>45:39 (M50 15.)</t>
        </r>
      </text>
    </comment>
    <comment ref="CH35" authorId="0">
      <text>
        <r>
          <rPr>
            <b/>
            <sz val="9"/>
            <color indexed="81"/>
            <rFont val="Tahoma"/>
            <family val="2"/>
          </rPr>
          <t>1:01:35 (4.)</t>
        </r>
      </text>
    </comment>
    <comment ref="CQ35" authorId="0">
      <text>
        <r>
          <rPr>
            <b/>
            <sz val="9"/>
            <color indexed="81"/>
            <rFont val="Tahoma"/>
            <family val="2"/>
          </rPr>
          <t>895,3km</t>
        </r>
      </text>
    </comment>
    <comment ref="CV35" authorId="0">
      <text>
        <r>
          <rPr>
            <b/>
            <sz val="9"/>
            <color indexed="81"/>
            <rFont val="Tahoma"/>
            <family val="2"/>
          </rPr>
          <t>Kaarinan syysmaraton 10km
53:01 (M 34.)</t>
        </r>
      </text>
    </comment>
    <comment ref="DG35" authorId="0">
      <text>
        <r>
          <rPr>
            <b/>
            <sz val="9"/>
            <color indexed="81"/>
            <rFont val="Tahoma"/>
            <family val="2"/>
          </rPr>
          <t>7km
36:25 (M 19.)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36" authorId="0">
      <text>
        <r>
          <rPr>
            <b/>
            <sz val="9"/>
            <color indexed="81"/>
            <rFont val="Tahoma"/>
            <family val="2"/>
          </rPr>
          <t>6km
23:22 (M55 1.)</t>
        </r>
      </text>
    </comment>
    <comment ref="AX36" authorId="0">
      <text>
        <r>
          <rPr>
            <b/>
            <sz val="9"/>
            <color indexed="81"/>
            <rFont val="Tahoma"/>
            <family val="2"/>
          </rPr>
          <t>11km
47:51 (4.)</t>
        </r>
      </text>
    </comment>
    <comment ref="BN36" authorId="1">
      <text>
        <r>
          <rPr>
            <b/>
            <sz val="9"/>
            <color indexed="81"/>
            <rFont val="Tahoma"/>
            <family val="2"/>
          </rPr>
          <t>SAUL SM-maantie
36:26 (M55 1.)</t>
        </r>
      </text>
    </comment>
    <comment ref="CG36" authorId="0">
      <text>
        <r>
          <rPr>
            <b/>
            <sz val="9"/>
            <color indexed="81"/>
            <rFont val="Tahoma"/>
            <family val="2"/>
          </rPr>
          <t>6,8km
44:04 (1.)</t>
        </r>
      </text>
    </comment>
    <comment ref="BL37" authorId="0">
      <text>
        <r>
          <rPr>
            <sz val="9"/>
            <color indexed="81"/>
            <rFont val="Tahoma"/>
            <family val="2"/>
          </rPr>
          <t>Kaupunginmestaruus, Trömperi
15:26 (M Yleinen 2.)</t>
        </r>
      </text>
    </comment>
    <comment ref="CF37" authorId="0">
      <text>
        <r>
          <rPr>
            <b/>
            <sz val="9"/>
            <color indexed="81"/>
            <rFont val="Tahoma"/>
            <family val="2"/>
          </rPr>
          <t>M Elite 155,4km
4:09:55 (17.)</t>
        </r>
      </text>
    </comment>
    <comment ref="CK37" authorId="0">
      <text>
        <r>
          <rPr>
            <b/>
            <sz val="9"/>
            <color indexed="81"/>
            <rFont val="Tahoma"/>
            <family val="2"/>
          </rPr>
          <t>M Elite 153km
3:42:44 (7.)</t>
        </r>
      </text>
    </comment>
    <comment ref="T38" authorId="0">
      <text>
        <r>
          <rPr>
            <b/>
            <sz val="9"/>
            <color indexed="81"/>
            <rFont val="Tahoma"/>
            <family val="2"/>
          </rPr>
          <t>3:06:31 (M50 10.)</t>
        </r>
      </text>
    </comment>
    <comment ref="BG38" authorId="0">
      <text>
        <r>
          <rPr>
            <b/>
            <sz val="9"/>
            <color indexed="81"/>
            <rFont val="Tahoma"/>
            <family val="2"/>
          </rPr>
          <t>1:13:53 (41.)</t>
        </r>
      </text>
    </comment>
    <comment ref="BL38" authorId="0">
      <text>
        <r>
          <rPr>
            <sz val="9"/>
            <color indexed="81"/>
            <rFont val="Tahoma"/>
            <family val="2"/>
          </rPr>
          <t>Kaupunginmestaruus, Trömperi
18:13 (M50 4.)</t>
        </r>
      </text>
    </comment>
    <comment ref="CE38" authorId="0">
      <text>
        <r>
          <rPr>
            <b/>
            <sz val="9"/>
            <color indexed="81"/>
            <rFont val="Tahoma"/>
            <family val="2"/>
          </rPr>
          <t>66km
2:01:33 (M55 8.)</t>
        </r>
      </text>
    </comment>
    <comment ref="CG38" authorId="0">
      <text>
        <r>
          <rPr>
            <b/>
            <sz val="9"/>
            <color indexed="81"/>
            <rFont val="Tahoma"/>
            <family val="2"/>
          </rPr>
          <t>5km
44:55 (15.)</t>
        </r>
      </text>
    </comment>
    <comment ref="CQ38" authorId="0">
      <text>
        <r>
          <rPr>
            <b/>
            <sz val="9"/>
            <color indexed="81"/>
            <rFont val="Tahoma"/>
            <family val="2"/>
          </rPr>
          <t>1931,9km</t>
        </r>
      </text>
    </comment>
    <comment ref="X39" authorId="0">
      <text>
        <r>
          <rPr>
            <b/>
            <sz val="9"/>
            <color indexed="81"/>
            <rFont val="Tahoma"/>
            <family val="2"/>
          </rPr>
          <t>Lieto /Ilmarinen
19:52 (M70 1.)</t>
        </r>
      </text>
    </comment>
    <comment ref="Y39" authorId="0">
      <text>
        <r>
          <rPr>
            <b/>
            <sz val="9"/>
            <color indexed="81"/>
            <rFont val="Tahoma"/>
            <family val="2"/>
          </rPr>
          <t>Kakskerta (15,3km)
30:29 (M70 1.)</t>
        </r>
      </text>
    </comment>
    <comment ref="AT39" authorId="0">
      <text>
        <r>
          <rPr>
            <b/>
            <sz val="9"/>
            <color indexed="81"/>
            <rFont val="Tahoma"/>
            <family val="2"/>
          </rPr>
          <t>11,5km
22:31,6 (M70 6.)</t>
        </r>
      </text>
    </comment>
    <comment ref="AZ39" authorId="0">
      <text>
        <r>
          <rPr>
            <b/>
            <sz val="9"/>
            <color indexed="81"/>
            <rFont val="Tahoma"/>
            <family val="2"/>
          </rPr>
          <t>3:23:56 (42.)</t>
        </r>
      </text>
    </comment>
    <comment ref="BL39" authorId="0">
      <text>
        <r>
          <rPr>
            <sz val="9"/>
            <color indexed="81"/>
            <rFont val="Tahoma"/>
            <family val="2"/>
          </rPr>
          <t>Aluecup, Kuusisto
20:47,74 (M70 1.)</t>
        </r>
      </text>
    </comment>
    <comment ref="BM39" authorId="0">
      <text>
        <r>
          <rPr>
            <sz val="9"/>
            <color indexed="81"/>
            <rFont val="Tahoma"/>
            <family val="2"/>
          </rPr>
          <t>Ruskon Tempo
37:57,32 (M70 6.)</t>
        </r>
      </text>
    </comment>
    <comment ref="BY39" authorId="0">
      <text>
        <r>
          <rPr>
            <b/>
            <sz val="9"/>
            <color indexed="81"/>
            <rFont val="Tahoma"/>
            <family val="2"/>
          </rPr>
          <t xml:space="preserve">500m
1:02,44 (M70 1.)
</t>
        </r>
      </text>
    </comment>
    <comment ref="CA39" authorId="0">
      <text>
        <r>
          <rPr>
            <b/>
            <sz val="9"/>
            <color indexed="81"/>
            <rFont val="Tahoma"/>
            <family val="2"/>
          </rPr>
          <t>46km
1:42:35 (M70 11.)</t>
        </r>
      </text>
    </comment>
    <comment ref="CB39" authorId="0">
      <text>
        <r>
          <rPr>
            <b/>
            <sz val="9"/>
            <color indexed="81"/>
            <rFont val="Tahoma"/>
            <family val="2"/>
          </rPr>
          <t>10km + 10km
39:14,1 (M70 7.)</t>
        </r>
      </text>
    </comment>
    <comment ref="AC40" authorId="0">
      <text>
        <r>
          <rPr>
            <b/>
            <sz val="9"/>
            <color indexed="81"/>
            <rFont val="Tahoma"/>
            <family val="2"/>
          </rPr>
          <t>Vantaa Triathlon
2:37:28 (M50 20.)</t>
        </r>
      </text>
    </comment>
    <comment ref="AF40" authorId="0">
      <text>
        <r>
          <rPr>
            <b/>
            <sz val="9"/>
            <color indexed="81"/>
            <rFont val="Tahoma"/>
            <family val="2"/>
          </rPr>
          <t>8km
46:10 (24.)</t>
        </r>
      </text>
    </comment>
    <comment ref="BR40" authorId="0">
      <text>
        <r>
          <rPr>
            <b/>
            <sz val="9"/>
            <color indexed="81"/>
            <rFont val="Tahoma"/>
            <family val="2"/>
          </rPr>
          <t>Turku Challenge
5:18:05 (M50 19.)</t>
        </r>
      </text>
    </comment>
    <comment ref="CJ40" authorId="0">
      <text>
        <r>
          <rPr>
            <b/>
            <sz val="9"/>
            <color indexed="81"/>
            <rFont val="Tahoma"/>
            <family val="2"/>
          </rPr>
          <t>18km
2:04:17 (20.)</t>
        </r>
      </text>
    </comment>
    <comment ref="DB40" authorId="0">
      <text>
        <r>
          <rPr>
            <b/>
            <sz val="9"/>
            <color indexed="81"/>
            <rFont val="Tahoma"/>
            <family val="2"/>
          </rPr>
          <t>42,5km
6:25:54 (164.)</t>
        </r>
      </text>
    </comment>
    <comment ref="AO41" authorId="0">
      <text>
        <r>
          <rPr>
            <b/>
            <sz val="9"/>
            <color indexed="81"/>
            <rFont val="Tahoma"/>
            <family val="2"/>
          </rPr>
          <t>111km
5:02:18,1</t>
        </r>
      </text>
    </comment>
    <comment ref="CQ41" authorId="0">
      <text>
        <r>
          <rPr>
            <b/>
            <sz val="9"/>
            <color indexed="81"/>
            <rFont val="Tahoma"/>
            <family val="2"/>
          </rPr>
          <t>3594,8km</t>
        </r>
      </text>
    </comment>
    <comment ref="X42" authorId="0">
      <text>
        <r>
          <rPr>
            <b/>
            <sz val="9"/>
            <color indexed="81"/>
            <rFont val="Tahoma"/>
            <family val="2"/>
          </rPr>
          <t>Mietoisten tempo (10,5km)
20:00,4 (M50 3.)</t>
        </r>
      </text>
    </comment>
    <comment ref="BL42" authorId="0">
      <text>
        <r>
          <rPr>
            <sz val="9"/>
            <color indexed="81"/>
            <rFont val="Tahoma"/>
            <family val="2"/>
          </rPr>
          <t>Kaupunginmestaruus, Trömperi
18:44 (M50 5.)</t>
        </r>
      </text>
    </comment>
    <comment ref="CG42" authorId="0">
      <text>
        <r>
          <rPr>
            <b/>
            <sz val="9"/>
            <color indexed="81"/>
            <rFont val="Tahoma"/>
            <family val="2"/>
          </rPr>
          <t>5km
1:44:27 (55.)</t>
        </r>
      </text>
    </comment>
    <comment ref="CQ42" authorId="0">
      <text>
        <r>
          <rPr>
            <b/>
            <sz val="9"/>
            <color indexed="81"/>
            <rFont val="Tahoma"/>
            <family val="2"/>
          </rPr>
          <t>2482,1km</t>
        </r>
      </text>
    </comment>
    <comment ref="R43" authorId="0">
      <text>
        <r>
          <rPr>
            <b/>
            <sz val="9"/>
            <color indexed="81"/>
            <rFont val="Tahoma"/>
            <family val="2"/>
          </rPr>
          <t>2:36:32,7 (M55 10.)</t>
        </r>
      </text>
    </comment>
    <comment ref="U43" authorId="0">
      <text>
        <r>
          <rPr>
            <b/>
            <sz val="9"/>
            <color indexed="81"/>
            <rFont val="Tahoma"/>
            <family val="2"/>
          </rPr>
          <t>3:05:46 (152. M50 20.)</t>
        </r>
      </text>
    </comment>
    <comment ref="BK43" authorId="0">
      <text>
        <r>
          <rPr>
            <b/>
            <sz val="9"/>
            <color indexed="81"/>
            <rFont val="Tahoma"/>
            <family val="2"/>
          </rPr>
          <t>60km
3:27:36 (M55 2.)</t>
        </r>
      </text>
    </comment>
    <comment ref="CQ44" authorId="0">
      <text>
        <r>
          <rPr>
            <b/>
            <sz val="9"/>
            <color indexed="81"/>
            <rFont val="Tahoma"/>
            <family val="2"/>
          </rPr>
          <t>3297,1km</t>
        </r>
      </text>
    </comment>
    <comment ref="AD45" authorId="0">
      <text>
        <r>
          <rPr>
            <b/>
            <sz val="9"/>
            <color indexed="81"/>
            <rFont val="Tahoma"/>
            <family val="2"/>
          </rPr>
          <t xml:space="preserve">Ironman 70.3 Lahti
4:34:11 (M35 9.)
</t>
        </r>
      </text>
    </comment>
    <comment ref="BS45" authorId="0">
      <text>
        <r>
          <rPr>
            <b/>
            <sz val="9"/>
            <color indexed="81"/>
            <rFont val="Tahoma"/>
            <family val="2"/>
          </rPr>
          <t>Ironman Wales
11:31:37 (M35 36.)</t>
        </r>
      </text>
    </comment>
    <comment ref="AC46" authorId="0">
      <text>
        <r>
          <rPr>
            <b/>
            <sz val="9"/>
            <color indexed="81"/>
            <rFont val="Tahoma"/>
            <family val="2"/>
          </rPr>
          <t>Kisko Triahtlon
2:45:04 (50.)</t>
        </r>
      </text>
    </comment>
    <comment ref="BP46" authorId="0">
      <text>
        <r>
          <rPr>
            <b/>
            <sz val="9"/>
            <color indexed="81"/>
            <rFont val="Tahoma"/>
            <family val="2"/>
          </rPr>
          <t>Marathon du Médoc
4:53:50 (M 839.)</t>
        </r>
      </text>
    </comment>
    <comment ref="BR46" authorId="0">
      <text>
        <r>
          <rPr>
            <b/>
            <sz val="9"/>
            <color indexed="81"/>
            <rFont val="Tahoma"/>
            <family val="2"/>
          </rPr>
          <t>Joroinen
5:45:55 (Kunto 45.)</t>
        </r>
      </text>
    </comment>
    <comment ref="DD46" authorId="0">
      <text>
        <r>
          <rPr>
            <b/>
            <sz val="9"/>
            <color indexed="81"/>
            <rFont val="Tahoma"/>
            <family val="2"/>
          </rPr>
          <t>4,2km
35:36 (20.)</t>
        </r>
      </text>
    </comment>
    <comment ref="U47" authorId="0">
      <text>
        <r>
          <rPr>
            <b/>
            <sz val="9"/>
            <color indexed="81"/>
            <rFont val="Tahoma"/>
            <family val="2"/>
          </rPr>
          <t>3:05:27 (151. M40 37.)</t>
        </r>
      </text>
    </comment>
    <comment ref="AD48" authorId="0">
      <text>
        <r>
          <rPr>
            <b/>
            <sz val="9"/>
            <color indexed="81"/>
            <rFont val="Tahoma"/>
            <family val="2"/>
          </rPr>
          <t>Ironman 70.3 Lahti
6:24:35 (M55 46.)</t>
        </r>
      </text>
    </comment>
    <comment ref="AY48" authorId="0">
      <text>
        <r>
          <rPr>
            <b/>
            <sz val="9"/>
            <color indexed="81"/>
            <rFont val="Tahoma"/>
            <family val="2"/>
          </rPr>
          <t>300km 
9:09</t>
        </r>
      </text>
    </comment>
    <comment ref="CQ48" authorId="0">
      <text>
        <r>
          <rPr>
            <b/>
            <sz val="9"/>
            <color indexed="81"/>
            <rFont val="Tahoma"/>
            <family val="2"/>
          </rPr>
          <t>2295km</t>
        </r>
      </text>
    </comment>
    <comment ref="AC49" authorId="0">
      <text>
        <r>
          <rPr>
            <b/>
            <sz val="9"/>
            <color indexed="81"/>
            <rFont val="Tahoma"/>
            <family val="2"/>
          </rPr>
          <t>Lohja Triathlon
2:43:00,47 (21.)</t>
        </r>
      </text>
    </comment>
    <comment ref="BQ49" authorId="0">
      <text>
        <r>
          <rPr>
            <b/>
            <sz val="9"/>
            <color indexed="81"/>
            <rFont val="Tahoma"/>
            <family val="2"/>
          </rPr>
          <t>Vierumäki
2:40:22 (M45 14.)</t>
        </r>
      </text>
    </comment>
    <comment ref="BR49" authorId="0">
      <text>
        <r>
          <rPr>
            <b/>
            <sz val="9"/>
            <color indexed="81"/>
            <rFont val="Tahoma"/>
            <family val="2"/>
          </rPr>
          <t>Joroinen
5:23:36 (M45 32.)</t>
        </r>
      </text>
    </comment>
    <comment ref="AA50" authorId="0">
      <text>
        <r>
          <rPr>
            <sz val="9"/>
            <color indexed="81"/>
            <rFont val="Tahoma"/>
            <family val="2"/>
          </rPr>
          <t>Helsinki City Run</t>
        </r>
        <r>
          <rPr>
            <b/>
            <sz val="9"/>
            <color indexed="81"/>
            <rFont val="Tahoma"/>
            <family val="2"/>
          </rPr>
          <t xml:space="preserve">
1:58:22</t>
        </r>
        <r>
          <rPr>
            <sz val="9"/>
            <color indexed="81"/>
            <rFont val="Tahoma"/>
            <family val="2"/>
          </rPr>
          <t xml:space="preserve"> (1246.)</t>
        </r>
      </text>
    </comment>
    <comment ref="AP50" authorId="0">
      <text>
        <r>
          <rPr>
            <b/>
            <sz val="9"/>
            <color indexed="81"/>
            <rFont val="Tahoma"/>
            <family val="2"/>
          </rPr>
          <t>31km
7:14:29 (379.)</t>
        </r>
      </text>
    </comment>
    <comment ref="CM50" authorId="0">
      <text>
        <r>
          <rPr>
            <b/>
            <sz val="9"/>
            <color indexed="81"/>
            <rFont val="Tahoma"/>
            <family val="2"/>
          </rPr>
          <t>42km
9:25:26 (M 22.)</t>
        </r>
      </text>
    </comment>
    <comment ref="CW50" authorId="0">
      <text>
        <r>
          <rPr>
            <b/>
            <sz val="9"/>
            <color indexed="81"/>
            <rFont val="Tahoma"/>
            <family val="2"/>
          </rPr>
          <t>Itämeri maraton
2:33:22 (53.)</t>
        </r>
      </text>
    </comment>
    <comment ref="BN51" authorId="0">
      <text>
        <r>
          <rPr>
            <b/>
            <sz val="9"/>
            <color indexed="81"/>
            <rFont val="Tahoma"/>
            <family val="2"/>
          </rPr>
          <t>Salonjokilaaksojuoksu
1:04:55 (hölkkäsarja 4.)</t>
        </r>
      </text>
    </comment>
    <comment ref="CH51" authorId="0">
      <text>
        <r>
          <rPr>
            <b/>
            <sz val="9"/>
            <color indexed="81"/>
            <rFont val="Tahoma"/>
            <family val="2"/>
          </rPr>
          <t>1:10:56 (9.)</t>
        </r>
      </text>
    </comment>
    <comment ref="CW51" authorId="0">
      <text>
        <r>
          <rPr>
            <b/>
            <sz val="9"/>
            <color indexed="81"/>
            <rFont val="Tahoma"/>
            <family val="2"/>
          </rPr>
          <t>Pikkujoulujuoksu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2:11:02 (6.)</t>
        </r>
      </text>
    </comment>
    <comment ref="AH52" authorId="0">
      <text>
        <r>
          <rPr>
            <b/>
            <sz val="9"/>
            <color indexed="81"/>
            <rFont val="Tahoma"/>
            <family val="2"/>
          </rPr>
          <t>10km
48:25 (4.)</t>
        </r>
      </text>
    </comment>
    <comment ref="BP52" authorId="0">
      <text>
        <r>
          <rPr>
            <b/>
            <sz val="9"/>
            <color indexed="81"/>
            <rFont val="Tahoma"/>
            <family val="2"/>
          </rPr>
          <t>Paavo Nurmi
4:38:07 (M40 29.)</t>
        </r>
      </text>
    </comment>
    <comment ref="BI53" authorId="0">
      <text>
        <r>
          <rPr>
            <b/>
            <sz val="9"/>
            <color indexed="81"/>
            <rFont val="Tahoma"/>
            <family val="2"/>
          </rPr>
          <t>1:34:42 (37.)</t>
        </r>
      </text>
    </comment>
    <comment ref="CV53" authorId="0">
      <text>
        <r>
          <rPr>
            <b/>
            <sz val="9"/>
            <color indexed="81"/>
            <rFont val="Tahoma"/>
            <family val="2"/>
          </rPr>
          <t>Salon Sillat - Winter Edition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56:33.5 (10.)</t>
        </r>
      </text>
    </comment>
    <comment ref="S54" authorId="0">
      <text>
        <r>
          <rPr>
            <b/>
            <sz val="9"/>
            <color indexed="81"/>
            <rFont val="Tahoma"/>
            <family val="2"/>
          </rPr>
          <t>3:12:55 (M 294.)</t>
        </r>
      </text>
    </comment>
    <comment ref="BA55" authorId="0">
      <text>
        <r>
          <rPr>
            <b/>
            <sz val="9"/>
            <color indexed="81"/>
            <rFont val="Tahoma"/>
            <family val="2"/>
          </rPr>
          <t>2:26:32 (18.)</t>
        </r>
      </text>
    </comment>
    <comment ref="AD56" authorId="0">
      <text>
        <r>
          <rPr>
            <b/>
            <sz val="9"/>
            <color indexed="81"/>
            <rFont val="Tahoma"/>
            <family val="2"/>
          </rPr>
          <t>Ironman 70.3 Lahti
5:58:23 (M45 138.)</t>
        </r>
      </text>
    </comment>
    <comment ref="U57" authorId="0">
      <text>
        <r>
          <rPr>
            <b/>
            <sz val="9"/>
            <color indexed="81"/>
            <rFont val="Tahoma"/>
            <family val="2"/>
          </rPr>
          <t>3:43:39 (283. M40 71.)</t>
        </r>
      </text>
    </comment>
    <comment ref="AU58" authorId="0">
      <text>
        <r>
          <rPr>
            <b/>
            <sz val="9"/>
            <color indexed="81"/>
            <rFont val="Tahoma"/>
            <family val="2"/>
          </rPr>
          <t>50,13 (9.)</t>
        </r>
      </text>
    </comment>
    <comment ref="BA59" authorId="0">
      <text>
        <r>
          <rPr>
            <b/>
            <sz val="9"/>
            <color indexed="81"/>
            <rFont val="Tahoma"/>
            <family val="2"/>
          </rPr>
          <t>2:40:00 (54.)</t>
        </r>
      </text>
    </comment>
    <comment ref="CG60" authorId="0">
      <text>
        <r>
          <rPr>
            <b/>
            <sz val="9"/>
            <color indexed="81"/>
            <rFont val="Tahoma"/>
            <family val="2"/>
          </rPr>
          <t>6,8km
1:31:05 (9.)</t>
        </r>
      </text>
    </comment>
    <comment ref="A1048576" authorId="0">
      <text>
        <r>
          <rPr>
            <b/>
            <sz val="9"/>
            <color indexed="81"/>
            <rFont val="Tahoma"/>
            <charset val="1"/>
          </rPr>
          <t>Jussi Örling,
Suvi Laaksonen,
Keijo Lindholm</t>
        </r>
      </text>
    </comment>
  </commentList>
</comments>
</file>

<file path=xl/sharedStrings.xml><?xml version="1.0" encoding="utf-8"?>
<sst xmlns="http://schemas.openxmlformats.org/spreadsheetml/2006/main" count="295" uniqueCount="223">
  <si>
    <t>10k tempo</t>
  </si>
  <si>
    <t>20k tempo</t>
  </si>
  <si>
    <t>Juoksu</t>
  </si>
  <si>
    <t>10km</t>
  </si>
  <si>
    <t>½-maraton</t>
  </si>
  <si>
    <t>Maraton</t>
  </si>
  <si>
    <t>Triathlon</t>
  </si>
  <si>
    <t>Olympia</t>
  </si>
  <si>
    <t>½-matka</t>
  </si>
  <si>
    <t>Täysmatka</t>
  </si>
  <si>
    <t>Muut</t>
  </si>
  <si>
    <t>Tahko MTB</t>
  </si>
  <si>
    <t>Pyörä</t>
  </si>
  <si>
    <t>Finlandia-hiihto</t>
  </si>
  <si>
    <t>Vuokatti hiihto</t>
  </si>
  <si>
    <t>Nuts Karhunkierros</t>
  </si>
  <si>
    <t>Nuts Ylläs-Pallas</t>
  </si>
  <si>
    <t>Vaarojen maraton</t>
  </si>
  <si>
    <t>Aurajoen yöjuoksu 5km</t>
  </si>
  <si>
    <t>Pisteet</t>
  </si>
  <si>
    <t>Naiset</t>
  </si>
  <si>
    <t>Miehet</t>
  </si>
  <si>
    <t>I</t>
  </si>
  <si>
    <t>II</t>
  </si>
  <si>
    <t>III</t>
  </si>
  <si>
    <t>IV</t>
  </si>
  <si>
    <t>Velo Salo Super Cup 2018</t>
  </si>
  <si>
    <t>Perusidea:</t>
  </si>
  <si>
    <t>Kilpailijat voivat myös järjestää omia kisoja</t>
  </si>
  <si>
    <t>Kaikki Velo Salon vuoden 2018 jäsenmaksun maksaneet voivat osallistua</t>
  </si>
  <si>
    <t>Naisille ja miehille omat sarjat</t>
  </si>
  <si>
    <t>Kestää koko vuoden 2018</t>
  </si>
  <si>
    <t xml:space="preserve">Pisteet: </t>
  </si>
  <si>
    <t>Pisteitä on jaossa sitä enemmän mitä enemmän on Velo Salolaisia mukana kilpailemassa.</t>
  </si>
  <si>
    <t xml:space="preserve">Viimeinen velolainen saa yhden pisteen ja seuraava aina yhden enemmän. </t>
  </si>
  <si>
    <t>Jos kilpailussa on mukana enemmän kuin yksi velolainen saa paras 0,5 pistettä extraa.</t>
  </si>
  <si>
    <t>Esim.A) Mukana 3 velolaista -&gt; paras 3,5p toiselle 2p ja kolmas 1p</t>
  </si>
  <si>
    <t>Esim.B) Mukana vain 1 velolainen -&gt; 1p</t>
  </si>
  <si>
    <t>Pisteiden saaminen edellyttää nimeä tuloslistassa ja hyväksyttyä tulosta. DNS, DNF, DSQ -&gt; 0p</t>
  </si>
  <si>
    <t>Kilpailija on velvollinen lähettämään linkin tuloksista cupin tilastovastaavalle, Velo Salon facebook-sivuille tai nimehuutoon</t>
  </si>
  <si>
    <t>Kilpailut:</t>
  </si>
  <si>
    <t>Peruskisat:</t>
  </si>
  <si>
    <t>Vuosi on jaettu neljään 3kk:n mittaiseen jaksoon</t>
  </si>
  <si>
    <t>Pyöräilyssä 10km tempo ja 20km tempo</t>
  </si>
  <si>
    <t>Kisaillaan juoksussa, pyöräilyssä ja triathlonissa</t>
  </si>
  <si>
    <t>Triathlonissa perus-, ½- ja täysmatka</t>
  </si>
  <si>
    <t>Näistä kisoista velolaiset laitetaan lopputulosten mukaiseen järjestykseen yksittäisten kisojen perusteella kunkin jakson päätteeksi.</t>
  </si>
  <si>
    <t>Omat kisat:</t>
  </si>
  <si>
    <t>Kilpailu tulee ilmoittaa muille viimeistään 2 viikkoa ennen kisaa, myös säännöt</t>
  </si>
  <si>
    <t>Kilpailu tulee olla avoin kaikille</t>
  </si>
  <si>
    <t>Tilastovastaava:</t>
  </si>
  <si>
    <t>Tom Perttala, tperttala@hotmail.com, 050 482 1242</t>
  </si>
  <si>
    <t>Juoksussa matkat 10km, ½-maraton ja maraton</t>
  </si>
  <si>
    <t>Peruskisat lueteltu alla (kaikkia yksittäisiä kilpailuja ei välttämättä ole nimenhuudossa)</t>
  </si>
  <si>
    <t>Peruskisoista jaetaan pisteet jaksojen päätyttyä, ei yksittäisistä kisoista.</t>
  </si>
  <si>
    <t>Velolainen on oikeutettu pisteisiin myös kilpaillessaan muun seuran nimen alla.</t>
  </si>
  <si>
    <t>Neljän vuoren hiihto</t>
  </si>
  <si>
    <t>Kim Jokinen</t>
  </si>
  <si>
    <t>Himos Winter Trail</t>
  </si>
  <si>
    <t>Elina Pohjavirta</t>
  </si>
  <si>
    <t>Tiina Kaarlonen</t>
  </si>
  <si>
    <t>Jari Pajunen</t>
  </si>
  <si>
    <t>Peruskisat</t>
  </si>
  <si>
    <t>Jämi42 vapaa</t>
  </si>
  <si>
    <t>Tero Päärni</t>
  </si>
  <si>
    <t>Paimio Trail</t>
  </si>
  <si>
    <t>1.</t>
  </si>
  <si>
    <t>#</t>
  </si>
  <si>
    <t>Arto Puntti</t>
  </si>
  <si>
    <t>Keijo Nordström</t>
  </si>
  <si>
    <t>2.</t>
  </si>
  <si>
    <t>Tom Perttala</t>
  </si>
  <si>
    <t>Petri Lindholm</t>
  </si>
  <si>
    <r>
      <rPr>
        <b/>
        <sz val="11"/>
        <color theme="1"/>
        <rFont val="Calibri"/>
        <family val="2"/>
        <scheme val="minor"/>
      </rPr>
      <t xml:space="preserve">Jakso I </t>
    </r>
    <r>
      <rPr>
        <sz val="11"/>
        <color theme="1"/>
        <rFont val="Calibri"/>
        <family val="2"/>
        <scheme val="minor"/>
      </rPr>
      <t>(tammi-helmi-maalis)</t>
    </r>
  </si>
  <si>
    <r>
      <rPr>
        <b/>
        <sz val="11"/>
        <color theme="1"/>
        <rFont val="Calibri"/>
        <family val="2"/>
        <scheme val="minor"/>
      </rPr>
      <t xml:space="preserve">Jakso II </t>
    </r>
    <r>
      <rPr>
        <sz val="11"/>
        <color theme="1"/>
        <rFont val="Calibri"/>
        <family val="2"/>
        <scheme val="minor"/>
      </rPr>
      <t>(huhti-touko-kesä)</t>
    </r>
  </si>
  <si>
    <r>
      <rPr>
        <b/>
        <sz val="11"/>
        <color theme="1"/>
        <rFont val="Calibri"/>
        <family val="2"/>
        <scheme val="minor"/>
      </rPr>
      <t>Jakso III</t>
    </r>
    <r>
      <rPr>
        <sz val="11"/>
        <color theme="1"/>
        <rFont val="Calibri"/>
        <family val="2"/>
        <scheme val="minor"/>
      </rPr>
      <t xml:space="preserve"> (heinä-elo-syys)</t>
    </r>
  </si>
  <si>
    <r>
      <rPr>
        <b/>
        <sz val="11"/>
        <color theme="1"/>
        <rFont val="Calibri"/>
        <family val="2"/>
        <scheme val="minor"/>
      </rPr>
      <t xml:space="preserve">Jakso IV </t>
    </r>
    <r>
      <rPr>
        <sz val="11"/>
        <color theme="1"/>
        <rFont val="Calibri"/>
        <family val="2"/>
        <scheme val="minor"/>
      </rPr>
      <t>(loka-marras-joulu)</t>
    </r>
  </si>
  <si>
    <t>Timo Hellberg</t>
  </si>
  <si>
    <t>Jani Laaksonen</t>
  </si>
  <si>
    <t>Mari Into</t>
  </si>
  <si>
    <t>Rauno Hakala</t>
  </si>
  <si>
    <t>Janne Lempiäinen</t>
  </si>
  <si>
    <t>4.</t>
  </si>
  <si>
    <t>Masters uinnit Salo</t>
  </si>
  <si>
    <t>Juhannus Cooper</t>
  </si>
  <si>
    <t>Kilpaillaan eri lajien kuntoilu- /kilpailutapahtumissa joista julkaistaan viralliset tulokset</t>
  </si>
  <si>
    <t>Jokaisella kilpailijalla on oikeus järjestää yksi oma kisa vuoden aikana (esim. saunatikka)</t>
  </si>
  <si>
    <t>Esim. Kilpailija osallistuu jakson aikana kolmelle maratonille. Pisteisiin (myös muiden) vaikuttaa vain ko. kilpailijan paras tulos.</t>
  </si>
  <si>
    <t>Maarit Vainio</t>
  </si>
  <si>
    <t>Uskelanportaat</t>
  </si>
  <si>
    <t>Eerika Isometsä</t>
  </si>
  <si>
    <t>Jussi Syväjärvi</t>
  </si>
  <si>
    <t>Terho Into</t>
  </si>
  <si>
    <t>Tapio Katava</t>
  </si>
  <si>
    <t>Karhu-viesti</t>
  </si>
  <si>
    <t>-</t>
  </si>
  <si>
    <t>Kai Suomi</t>
  </si>
  <si>
    <t>7.4.</t>
  </si>
  <si>
    <t>Länsikeskus Trail</t>
  </si>
  <si>
    <t>12.5.</t>
  </si>
  <si>
    <t>Piikkiö Trail</t>
  </si>
  <si>
    <t>11.6.</t>
  </si>
  <si>
    <t>Markku Kuusinen</t>
  </si>
  <si>
    <t>Kupittaan Velodromi</t>
  </si>
  <si>
    <t>31.7.</t>
  </si>
  <si>
    <t>Xc aluemestaruus, Lieto</t>
  </si>
  <si>
    <t>Duathlonin Sprintti-SM</t>
  </si>
  <si>
    <t>Paimio Juoksu</t>
  </si>
  <si>
    <t>Velo Salo Supercup 2018</t>
  </si>
  <si>
    <t>Raimo Nikander</t>
  </si>
  <si>
    <t>Taisto Sorola</t>
  </si>
  <si>
    <t>Satakunnan ajot</t>
  </si>
  <si>
    <t>SM-maastot</t>
  </si>
  <si>
    <t>Markku Kaartinen</t>
  </si>
  <si>
    <t>17.5.</t>
  </si>
  <si>
    <t>Littoistenjärven ympärijuoksu</t>
  </si>
  <si>
    <t>Kerttu Katava</t>
  </si>
  <si>
    <t>Tenho Hätönen</t>
  </si>
  <si>
    <t>Matti Boman</t>
  </si>
  <si>
    <t>6.</t>
  </si>
  <si>
    <t>Sirpa Vaaranmaa</t>
  </si>
  <si>
    <t>Länsiuudenmaan tempo 50km</t>
  </si>
  <si>
    <t>Veli-Pekka Paatero</t>
  </si>
  <si>
    <t>Jani Sipovaara</t>
  </si>
  <si>
    <t>Johanna Sipovaara</t>
  </si>
  <si>
    <t>Tawast 3D etappiajo</t>
  </si>
  <si>
    <t>5.</t>
  </si>
  <si>
    <t>Teemu Peltola</t>
  </si>
  <si>
    <t>Triathlon Sprintti-SM</t>
  </si>
  <si>
    <t>Säkylä Triathlon Sprintti</t>
  </si>
  <si>
    <t>Lapinkylän Tempo</t>
  </si>
  <si>
    <t>Minna Laulumaa</t>
  </si>
  <si>
    <t>3.</t>
  </si>
  <si>
    <t>Matti Harvala</t>
  </si>
  <si>
    <t>8.</t>
  </si>
  <si>
    <t>Juri Emaldynov</t>
  </si>
  <si>
    <t>Miia Tuohimaa</t>
  </si>
  <si>
    <t>7.</t>
  </si>
  <si>
    <t>Loppiaisen yöpolkujuoksu</t>
  </si>
  <si>
    <t>Giro d'Espoo</t>
  </si>
  <si>
    <t>Kari Löf</t>
  </si>
  <si>
    <t>Aitoo Trail</t>
  </si>
  <si>
    <t>Lohja Triathlon - Sprintti</t>
  </si>
  <si>
    <t>Muut kisat merkattuna nimenhuutoon tai tämän tiedoston "Pisteet&amp;Kilpailut"-välilehdelle viimeistään edellisenä iltana ennen starttia</t>
  </si>
  <si>
    <t>Edelliseen sääntöön saatetaan myöntää liennytyksiä ns. kertaluonteisesti ja tapauskohtaisesti</t>
  </si>
  <si>
    <t>Muut kisat voivat olla minkä tahansa lajin kisoja, myös juoksun, pyöräilyn ja triathlonin muita matkoja peruskisojen ulkopuolelta</t>
  </si>
  <si>
    <t>Forssan Suvi-ilta Pyörä Master</t>
  </si>
  <si>
    <t>Forssan Suvi-ilta Pyörä 95km</t>
  </si>
  <si>
    <t>Petri Lehtonen</t>
  </si>
  <si>
    <t>16.6.</t>
  </si>
  <si>
    <t>Forssan Suvi-ilta Pyörä 35km</t>
  </si>
  <si>
    <t>Forssan Suvi-ilta Combo</t>
  </si>
  <si>
    <t>11.</t>
  </si>
  <si>
    <t>Vätternrundan 300km</t>
  </si>
  <si>
    <t>Esa Heikkilä</t>
  </si>
  <si>
    <t>Juhannus Run</t>
  </si>
  <si>
    <t>Vantaa Triathlon supersprint</t>
  </si>
  <si>
    <t>9.</t>
  </si>
  <si>
    <t>Varvon Juhannusrastit</t>
  </si>
  <si>
    <t>10.</t>
  </si>
  <si>
    <t>Mikko Tepponen</t>
  </si>
  <si>
    <t>Ismo Peltonen</t>
  </si>
  <si>
    <t>Mika Simonen</t>
  </si>
  <si>
    <t>Jere Pulakka</t>
  </si>
  <si>
    <t>Kisko Triathlon - Sprintti</t>
  </si>
  <si>
    <t>XXXVII Royal-Pyöräily</t>
  </si>
  <si>
    <t>Kuopio Triathlon - Sprintti</t>
  </si>
  <si>
    <t>Vuokatti Trail Challenge</t>
  </si>
  <si>
    <t>Saaristo Trail</t>
  </si>
  <si>
    <t>ISM Tempo ja Maantie</t>
  </si>
  <si>
    <t>15.</t>
  </si>
  <si>
    <t>Siuntion ajot</t>
  </si>
  <si>
    <t>Tienoon Tempo</t>
  </si>
  <si>
    <t>Turku Challenge Sprint</t>
  </si>
  <si>
    <t>14.</t>
  </si>
  <si>
    <t>Ilkka Pankinaho</t>
  </si>
  <si>
    <t>Veikko Turunen</t>
  </si>
  <si>
    <t>Turku Challenge Relay</t>
  </si>
  <si>
    <t>Tarmo Triathlon Viesti</t>
  </si>
  <si>
    <t>Kisko Triathlon Viesti</t>
  </si>
  <si>
    <t>Suunnistus Onnelannummi</t>
  </si>
  <si>
    <t>Markku Karro</t>
  </si>
  <si>
    <t>Kalevan Kierros - Pyöräily</t>
  </si>
  <si>
    <t>Helsinki Velo Tour</t>
  </si>
  <si>
    <t>Ville Eskelinen</t>
  </si>
  <si>
    <t>Kyrön Minitriathlon</t>
  </si>
  <si>
    <t>Sanna Koskinen</t>
  </si>
  <si>
    <t>Timo Sainio</t>
  </si>
  <si>
    <t>Nina Borgström</t>
  </si>
  <si>
    <t>Kiila Juoksu</t>
  </si>
  <si>
    <t>Wihan kilometrit</t>
  </si>
  <si>
    <t>141. Andi-Maraton</t>
  </si>
  <si>
    <t>Hannun Vinstat</t>
  </si>
  <si>
    <t>Mäntsälän Tempo</t>
  </si>
  <si>
    <t>Kilometrikisa</t>
  </si>
  <si>
    <t>Sanna Rautiainen</t>
  </si>
  <si>
    <t>Kimmo Iivarinen</t>
  </si>
  <si>
    <t>Salon Syysuinnit</t>
  </si>
  <si>
    <t>29.9.</t>
  </si>
  <si>
    <t>16.</t>
  </si>
  <si>
    <t>24.</t>
  </si>
  <si>
    <t>22.</t>
  </si>
  <si>
    <t>25.</t>
  </si>
  <si>
    <t>Kupittaan Yöjuoksu</t>
  </si>
  <si>
    <t>31.</t>
  </si>
  <si>
    <t>13.</t>
  </si>
  <si>
    <t>XVI Hauhon Jokamiestriathlon</t>
  </si>
  <si>
    <t>20.</t>
  </si>
  <si>
    <t>Halloween Run</t>
  </si>
  <si>
    <t>Nikkallion Yö</t>
  </si>
  <si>
    <t>20.10.</t>
  </si>
  <si>
    <t>26.</t>
  </si>
  <si>
    <t>29.</t>
  </si>
  <si>
    <t>SM Masters</t>
  </si>
  <si>
    <t>TUL Maastojuoksumestaruus</t>
  </si>
  <si>
    <t>18.</t>
  </si>
  <si>
    <t>Pikkujoulujuoksu</t>
  </si>
  <si>
    <t>Sylvesterin Uinnit</t>
  </si>
  <si>
    <t>30.12.</t>
  </si>
  <si>
    <t>12.</t>
  </si>
  <si>
    <t>17.</t>
  </si>
  <si>
    <t>33.</t>
  </si>
  <si>
    <t>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</si>
</sst>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\.m\.;@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 Rounded MT Bold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Arial Rounded MT Bold"/>
      <family val="2"/>
    </font>
    <font>
      <sz val="9"/>
      <color theme="1"/>
      <name val="Times New Roman"/>
      <family val="1"/>
    </font>
    <font>
      <sz val="9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4" fillId="2" borderId="4" xfId="0" applyFont="1" applyFill="1" applyBorder="1" applyAlignment="1">
      <alignment textRotation="90"/>
    </xf>
    <xf numFmtId="0" fontId="4" fillId="2" borderId="0" xfId="0" applyFont="1" applyFill="1" applyBorder="1" applyAlignment="1">
      <alignment textRotation="90"/>
    </xf>
    <xf numFmtId="0" fontId="6" fillId="3" borderId="0" xfId="1" applyFill="1" applyBorder="1" applyAlignment="1">
      <alignment textRotation="90"/>
    </xf>
    <xf numFmtId="0" fontId="3" fillId="2" borderId="6" xfId="0" applyFont="1" applyFill="1" applyBorder="1" applyAlignment="1">
      <alignment textRotation="90"/>
    </xf>
    <xf numFmtId="0" fontId="3" fillId="2" borderId="7" xfId="0" applyFont="1" applyFill="1" applyBorder="1" applyAlignment="1">
      <alignment textRotation="90"/>
    </xf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3" borderId="5" xfId="1" applyFill="1" applyBorder="1" applyAlignment="1">
      <alignment textRotation="90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165" fontId="7" fillId="0" borderId="7" xfId="0" applyNumberFormat="1" applyFont="1" applyBorder="1"/>
    <xf numFmtId="165" fontId="7" fillId="0" borderId="8" xfId="0" applyNumberFormat="1" applyFont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3" xfId="0" applyFont="1" applyFill="1" applyBorder="1"/>
    <xf numFmtId="0" fontId="4" fillId="4" borderId="4" xfId="0" applyFont="1" applyFill="1" applyBorder="1" applyAlignment="1">
      <alignment horizontal="center" textRotation="90"/>
    </xf>
    <xf numFmtId="0" fontId="4" fillId="4" borderId="0" xfId="0" applyFont="1" applyFill="1" applyBorder="1" applyAlignment="1">
      <alignment textRotation="90"/>
    </xf>
    <xf numFmtId="0" fontId="4" fillId="4" borderId="0" xfId="0" applyFont="1" applyFill="1" applyBorder="1" applyAlignment="1">
      <alignment horizontal="center" textRotation="90"/>
    </xf>
    <xf numFmtId="0" fontId="4" fillId="4" borderId="5" xfId="0" applyFont="1" applyFill="1" applyBorder="1" applyAlignment="1">
      <alignment textRotation="90"/>
    </xf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0" fillId="4" borderId="8" xfId="0" applyFont="1" applyFill="1" applyBorder="1"/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4" xfId="0" applyFill="1" applyBorder="1" applyAlignment="1">
      <alignment horizontal="center"/>
    </xf>
    <xf numFmtId="0" fontId="0" fillId="4" borderId="5" xfId="0" applyFont="1" applyFill="1" applyBorder="1"/>
    <xf numFmtId="0" fontId="11" fillId="4" borderId="0" xfId="0" applyFont="1" applyFill="1" applyBorder="1" applyAlignment="1">
      <alignment horizontal="left" textRotation="38"/>
    </xf>
    <xf numFmtId="0" fontId="0" fillId="0" borderId="9" xfId="0" applyBorder="1" applyAlignment="1">
      <alignment horizontal="center"/>
    </xf>
    <xf numFmtId="0" fontId="0" fillId="0" borderId="10" xfId="0" applyBorder="1"/>
    <xf numFmtId="1" fontId="1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2" xfId="0" applyFont="1" applyFill="1" applyBorder="1" applyAlignment="1">
      <alignment textRotation="90"/>
    </xf>
    <xf numFmtId="0" fontId="3" fillId="2" borderId="13" xfId="0" applyFont="1" applyFill="1" applyBorder="1" applyAlignment="1">
      <alignment textRotation="90"/>
    </xf>
    <xf numFmtId="0" fontId="0" fillId="5" borderId="2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6" fillId="3" borderId="16" xfId="1" applyFill="1" applyBorder="1" applyAlignment="1">
      <alignment textRotation="90"/>
    </xf>
    <xf numFmtId="164" fontId="2" fillId="3" borderId="17" xfId="0" applyNumberFormat="1" applyFont="1" applyFill="1" applyBorder="1"/>
    <xf numFmtId="0" fontId="13" fillId="5" borderId="18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6" fillId="6" borderId="0" xfId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6" borderId="4" xfId="0" applyFill="1" applyBorder="1" applyAlignment="1">
      <alignment horizontal="center" vertical="center"/>
    </xf>
    <xf numFmtId="0" fontId="6" fillId="6" borderId="4" xfId="1" applyFill="1" applyBorder="1" applyAlignment="1">
      <alignment horizontal="center" vertical="center"/>
    </xf>
    <xf numFmtId="0" fontId="6" fillId="6" borderId="12" xfId="1" applyFill="1" applyBorder="1" applyAlignment="1">
      <alignment horizontal="center" vertical="center"/>
    </xf>
    <xf numFmtId="0" fontId="0" fillId="6" borderId="0" xfId="0" applyFill="1"/>
    <xf numFmtId="0" fontId="0" fillId="6" borderId="6" xfId="0" applyFill="1" applyBorder="1" applyAlignment="1">
      <alignment horizontal="center" vertical="center"/>
    </xf>
    <xf numFmtId="0" fontId="0" fillId="6" borderId="0" xfId="0" applyFill="1" applyBorder="1"/>
    <xf numFmtId="0" fontId="0" fillId="6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21" fontId="0" fillId="0" borderId="0" xfId="0" applyNumberFormat="1"/>
    <xf numFmtId="46" fontId="0" fillId="0" borderId="0" xfId="0" applyNumberFormat="1"/>
    <xf numFmtId="14" fontId="0" fillId="0" borderId="0" xfId="0" applyNumberFormat="1"/>
    <xf numFmtId="165" fontId="15" fillId="6" borderId="4" xfId="1" applyNumberFormat="1" applyFont="1" applyFill="1" applyBorder="1" applyAlignment="1">
      <alignment horizontal="center" vertical="center"/>
    </xf>
    <xf numFmtId="165" fontId="14" fillId="6" borderId="0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6" fillId="3" borderId="0" xfId="1" applyNumberFormat="1" applyFill="1" applyBorder="1" applyAlignment="1">
      <alignment textRotation="90"/>
    </xf>
    <xf numFmtId="1" fontId="1" fillId="0" borderId="0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7" fillId="0" borderId="0" xfId="0" applyFont="1"/>
    <xf numFmtId="0" fontId="17" fillId="0" borderId="10" xfId="0" applyFont="1" applyBorder="1"/>
    <xf numFmtId="0" fontId="17" fillId="0" borderId="0" xfId="0" applyFont="1" applyBorder="1"/>
    <xf numFmtId="0" fontId="17" fillId="0" borderId="0" xfId="0" applyFont="1" applyFill="1"/>
  </cellXfs>
  <cellStyles count="3">
    <cellStyle name="Hyperlinkki" xfId="1" builtinId="8"/>
    <cellStyle name="Normaali" xfId="0" builtinId="0"/>
    <cellStyle name="Pilkku" xfId="2" builtinId="3"/>
  </cellStyles>
  <dxfs count="0"/>
  <tableStyles count="0" defaultTableStyle="TableStyleMedium2" defaultPivotStyle="PivotStyleLight16"/>
  <colors>
    <mruColors>
      <color rgb="FFCC0000"/>
      <color rgb="FFB82E08"/>
      <color rgb="FFA50021"/>
      <color rgb="FFCC3300"/>
      <color rgb="FFFBB2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urkutrailcup.com/lansikeskus/tulokset/" TargetMode="External"/><Relationship Id="rId117" Type="http://schemas.openxmlformats.org/officeDocument/2006/relationships/hyperlink" Target="http://live.ultimate.dk/desktop/front/?eventid=3782&amp;pid=395" TargetMode="External"/><Relationship Id="rId21" Type="http://schemas.openxmlformats.org/officeDocument/2006/relationships/hyperlink" Target="http://www.pyora68.fi/wp-content/uploads/2018/05/aluekilpailu_240518_tulokset.pdf" TargetMode="External"/><Relationship Id="rId42" Type="http://schemas.openxmlformats.org/officeDocument/2006/relationships/hyperlink" Target="http://live.ultimate.dk/desktop/front/?eventid=3994&amp;pid=753" TargetMode="External"/><Relationship Id="rId47" Type="http://schemas.openxmlformats.org/officeDocument/2006/relationships/hyperlink" Target="http://jrv.fi/drupal/node/2502" TargetMode="External"/><Relationship Id="rId63" Type="http://schemas.openxmlformats.org/officeDocument/2006/relationships/hyperlink" Target="http://www.pyora68.fi/wp-content/uploads/2018/06/Aluecuptempo_26_6_2018.pdf" TargetMode="External"/><Relationship Id="rId68" Type="http://schemas.openxmlformats.org/officeDocument/2006/relationships/hyperlink" Target="http://www.pyora68.fi/wp-content/uploads/2018/06/Aluecuptempo_26_6_2018.pdf" TargetMode="External"/><Relationship Id="rId84" Type="http://schemas.openxmlformats.org/officeDocument/2006/relationships/hyperlink" Target="https://my6.raceresult.com/86171/results?lang=en" TargetMode="External"/><Relationship Id="rId89" Type="http://schemas.openxmlformats.org/officeDocument/2006/relationships/hyperlink" Target="http://eu.ironman.com/triathlon/coverage/athlete-tracker.aspx?race=tallinn&amp;y=2018" TargetMode="External"/><Relationship Id="rId112" Type="http://schemas.openxmlformats.org/officeDocument/2006/relationships/hyperlink" Target="http://live.ultimate.dk/desktop/front/?eventid=3782&amp;pid=2257" TargetMode="External"/><Relationship Id="rId133" Type="http://schemas.openxmlformats.org/officeDocument/2006/relationships/hyperlink" Target="http://live.ultimate.dk/desktop/front/?eventid=3886&amp;pid=220" TargetMode="External"/><Relationship Id="rId138" Type="http://schemas.openxmlformats.org/officeDocument/2006/relationships/hyperlink" Target="http://www.sport-info.com/i_liste_resultats.php?id=145&amp;epreuve=2812&amp;nom=Simonen&amp;dossard=&amp;groupe=" TargetMode="External"/><Relationship Id="rId154" Type="http://schemas.openxmlformats.org/officeDocument/2006/relationships/hyperlink" Target="https://my3.raceresult.com/95123/results?lang=fi" TargetMode="External"/><Relationship Id="rId159" Type="http://schemas.openxmlformats.org/officeDocument/2006/relationships/hyperlink" Target="http://www.livetiming.fi/results.php?cid=4109&amp;session=0&amp;all=1" TargetMode="External"/><Relationship Id="rId175" Type="http://schemas.openxmlformats.org/officeDocument/2006/relationships/printerSettings" Target="../printerSettings/printerSettings1.bin"/><Relationship Id="rId170" Type="http://schemas.openxmlformats.org/officeDocument/2006/relationships/hyperlink" Target="https://www.saosilvestredelisboa.com/forms/pt/classificacao_detalhe.aspx?DORSAL=6300" TargetMode="External"/><Relationship Id="rId16" Type="http://schemas.openxmlformats.org/officeDocument/2006/relationships/hyperlink" Target="http://www.marttilanmurto.fi/uutiset/21104/10-marttilan-puolimaraton-ja-kymppi-tulokset" TargetMode="External"/><Relationship Id="rId107" Type="http://schemas.openxmlformats.org/officeDocument/2006/relationships/hyperlink" Target="https://velosalo.nimenhuuto.com/team_files/file_show?as=Tr%C3%B6mperiTempo_14_8_2018.JPG&amp;id=856371" TargetMode="External"/><Relationship Id="rId11" Type="http://schemas.openxmlformats.org/officeDocument/2006/relationships/hyperlink" Target="https://www.paimionurheilijat.fi/@Bin/569146/44%20Paimio-juoksu%20tulokset.pdf" TargetMode="External"/><Relationship Id="rId32" Type="http://schemas.openxmlformats.org/officeDocument/2006/relationships/hyperlink" Target="http://www.pyora68.fi/wp-content/uploads/2018/05/aluekilpailu_240518_tulokset.pdf" TargetMode="External"/><Relationship Id="rId37" Type="http://schemas.openxmlformats.org/officeDocument/2006/relationships/hyperlink" Target="http://www.tulospalvelu.profiili.fi/SIRA_Files/downloads/SAAPUNEET/2018/hikia_maantie_27.5.htm" TargetMode="External"/><Relationship Id="rId53" Type="http://schemas.openxmlformats.org/officeDocument/2006/relationships/hyperlink" Target="http://www.racetecresults.com/Results.aspx?CId=16587&amp;RId=117&amp;EId=10" TargetMode="External"/><Relationship Id="rId58" Type="http://schemas.openxmlformats.org/officeDocument/2006/relationships/hyperlink" Target="http://live.ultimate.dk/desktop/front/?eventid=3822&amp;pid=1303" TargetMode="External"/><Relationship Id="rId74" Type="http://schemas.openxmlformats.org/officeDocument/2006/relationships/hyperlink" Target="https://www.webscorer.com/racedetails?raceid=142643&amp;did=158837&amp;gender=F" TargetMode="External"/><Relationship Id="rId79" Type="http://schemas.openxmlformats.org/officeDocument/2006/relationships/hyperlink" Target="http://www.racetecresults.com/myresults.aspx?CId=16587&amp;RId=119&amp;EId=1&amp;AId=70998" TargetMode="External"/><Relationship Id="rId102" Type="http://schemas.openxmlformats.org/officeDocument/2006/relationships/hyperlink" Target="http://www.racetecresults.com/myresults.aspx?CId=16587&amp;RId=119&amp;EId=1&amp;AId=72556" TargetMode="External"/><Relationship Id="rId123" Type="http://schemas.openxmlformats.org/officeDocument/2006/relationships/hyperlink" Target="https://www.facebook.com/groups/364016227537/files/" TargetMode="External"/><Relationship Id="rId128" Type="http://schemas.openxmlformats.org/officeDocument/2006/relationships/hyperlink" Target="http://www.pyora68.fi/wp-content/uploads/2018/08/kuusiston_tempo_2018.pdf" TargetMode="External"/><Relationship Id="rId144" Type="http://schemas.openxmlformats.org/officeDocument/2006/relationships/hyperlink" Target="http://www.pyora68.fi/wp-content/uploads/2018/09/aluekilpailut_110918_tulokset.pdf" TargetMode="External"/><Relationship Id="rId149" Type="http://schemas.openxmlformats.org/officeDocument/2006/relationships/hyperlink" Target="http://www.livetiming.fi/results.php?cid=4124" TargetMode="External"/><Relationship Id="rId5" Type="http://schemas.openxmlformats.org/officeDocument/2006/relationships/hyperlink" Target="http://live.ultimate.dk/desktop/front/index.php?eventid=3769&amp;language=fi&amp;ignoreuseragent=true" TargetMode="External"/><Relationship Id="rId90" Type="http://schemas.openxmlformats.org/officeDocument/2006/relationships/hyperlink" Target="http://www.pyora68.fi/wp-content/uploads/2018/09/Ruskon_tempo_tulokset.pdf" TargetMode="External"/><Relationship Id="rId95" Type="http://schemas.openxmlformats.org/officeDocument/2006/relationships/hyperlink" Target="http://live.ultimate.dk/desktop/front/?eventid=3833&amp;pid=242" TargetMode="External"/><Relationship Id="rId160" Type="http://schemas.openxmlformats.org/officeDocument/2006/relationships/hyperlink" Target="https://www.kaarinansyysmaraton.fi/tulospalvelu/2018/" TargetMode="External"/><Relationship Id="rId165" Type="http://schemas.openxmlformats.org/officeDocument/2006/relationships/hyperlink" Target="http://www.mwegerano.com/andi-maraton/tulokset.php" TargetMode="External"/><Relationship Id="rId22" Type="http://schemas.openxmlformats.org/officeDocument/2006/relationships/hyperlink" Target="http://www.pyora68.fi/wp-content/uploads/2018/05/Mietoisten_tempo_02_05_2018.pdf" TargetMode="External"/><Relationship Id="rId27" Type="http://schemas.openxmlformats.org/officeDocument/2006/relationships/hyperlink" Target="http://www.tulospalvelu.profiili.fi/SIRA_Files/downloads/SAAPUNEET/2018/mustio_12.5.htm" TargetMode="External"/><Relationship Id="rId43" Type="http://schemas.openxmlformats.org/officeDocument/2006/relationships/hyperlink" Target="http://live.ultimate.dk/desktop/front/?eventid=3994&amp;pid=872" TargetMode="External"/><Relationship Id="rId48" Type="http://schemas.openxmlformats.org/officeDocument/2006/relationships/hyperlink" Target="http://live.eqtiming.com/43175" TargetMode="External"/><Relationship Id="rId64" Type="http://schemas.openxmlformats.org/officeDocument/2006/relationships/hyperlink" Target="http://www.pyora68.fi/wp-content/uploads/2018/06/Aluecuptempo_26_6_2018.pdf" TargetMode="External"/><Relationship Id="rId69" Type="http://schemas.openxmlformats.org/officeDocument/2006/relationships/hyperlink" Target="https://velosalo.nimenhuuto.com/team_files/file_show?as=IMG-20180622-WA0003.jpg&amp;id=849875" TargetMode="External"/><Relationship Id="rId113" Type="http://schemas.openxmlformats.org/officeDocument/2006/relationships/hyperlink" Target="http://live.ultimate.dk/desktop/front/?eventid=3782&amp;pid=2689" TargetMode="External"/><Relationship Id="rId118" Type="http://schemas.openxmlformats.org/officeDocument/2006/relationships/hyperlink" Target="http://racetecresults.com/MyResults.aspx?uid=16587-129-1-79480" TargetMode="External"/><Relationship Id="rId134" Type="http://schemas.openxmlformats.org/officeDocument/2006/relationships/hyperlink" Target="https://salonvilpasyu.sporttisaitti.com/@Bin/305751/Tulokset%20Salonjokilaakso-juoksu%202018.pdf" TargetMode="External"/><Relationship Id="rId139" Type="http://schemas.openxmlformats.org/officeDocument/2006/relationships/hyperlink" Target="http://live.ultimate.dk/desktop/front/index.php?eventid=4044&amp;ignoreuseragent=true" TargetMode="External"/><Relationship Id="rId80" Type="http://schemas.openxmlformats.org/officeDocument/2006/relationships/hyperlink" Target="http://www.racetecresults.com/myresults.aspx?CId=16587&amp;RId=119&amp;EId=1&amp;AId=72304" TargetMode="External"/><Relationship Id="rId85" Type="http://schemas.openxmlformats.org/officeDocument/2006/relationships/hyperlink" Target="http://www.racetecresults.com/myresults.aspx?CId=16587&amp;RId=121&amp;EId=1&amp;AId=73396" TargetMode="External"/><Relationship Id="rId150" Type="http://schemas.openxmlformats.org/officeDocument/2006/relationships/hyperlink" Target="http://www.tilastopaja.eu/fi/db/tulokset_old.php?ulog=25405" TargetMode="External"/><Relationship Id="rId155" Type="http://schemas.openxmlformats.org/officeDocument/2006/relationships/hyperlink" Target="http://bsi.raceinfo.hu/en_result.php?eventid=1&amp;raceno=5935" TargetMode="External"/><Relationship Id="rId171" Type="http://schemas.openxmlformats.org/officeDocument/2006/relationships/hyperlink" Target="http://www.salomarathonclub.com/tulokset-salon-sillat-winter-edition-31-12-2018" TargetMode="External"/><Relationship Id="rId176" Type="http://schemas.openxmlformats.org/officeDocument/2006/relationships/vmlDrawing" Target="../drawings/vmlDrawing1.vml"/><Relationship Id="rId12" Type="http://schemas.openxmlformats.org/officeDocument/2006/relationships/hyperlink" Target="http://www.icron.it/services/classifica/icron_dettaglio.php?gara=2018011&amp;rowid=2672335" TargetMode="External"/><Relationship Id="rId17" Type="http://schemas.openxmlformats.org/officeDocument/2006/relationships/hyperlink" Target="http://www.marttilanmurto.fi/uutiset/21104/10-marttilan-puolimaraton-ja-kymppi-tulokset" TargetMode="External"/><Relationship Id="rId33" Type="http://schemas.openxmlformats.org/officeDocument/2006/relationships/hyperlink" Target="http://www.pyora68.fi/wp-content/uploads/2018/05/aluekilpailu_240518_tulokset.pdf" TargetMode="External"/><Relationship Id="rId38" Type="http://schemas.openxmlformats.org/officeDocument/2006/relationships/hyperlink" Target="http://live.ultimate.dk/desktop/front/?eventid=3730&amp;pid=3723" TargetMode="External"/><Relationship Id="rId59" Type="http://schemas.openxmlformats.org/officeDocument/2006/relationships/hyperlink" Target="https://live.ultimate.dk/desktop/front/index.php?eventid=3822&amp;language=fi" TargetMode="External"/><Relationship Id="rId103" Type="http://schemas.openxmlformats.org/officeDocument/2006/relationships/hyperlink" Target="https://velosalo.nimenhuuto.com/team_files/file_show?as=Tr%C3%B6mperiTempo_14_8_2018.JPG&amp;id=856371" TargetMode="External"/><Relationship Id="rId108" Type="http://schemas.openxmlformats.org/officeDocument/2006/relationships/hyperlink" Target="http://live.ultimate.dk/desktop/front/?eventid=3833&amp;pid=561" TargetMode="External"/><Relationship Id="rId124" Type="http://schemas.openxmlformats.org/officeDocument/2006/relationships/hyperlink" Target="http://www.pyora68.fi/wp-content/uploads/2018/08/kuusiston_tempo_2018.pdf" TargetMode="External"/><Relationship Id="rId129" Type="http://schemas.openxmlformats.org/officeDocument/2006/relationships/hyperlink" Target="http://www.pyora68.fi/wp-content/uploads/2018/08/kuusiston_tempo_2018.pdf" TargetMode="External"/><Relationship Id="rId54" Type="http://schemas.openxmlformats.org/officeDocument/2006/relationships/hyperlink" Target="http://www.racetecresults.com/Results.aspx?CId=16587&amp;RId=117&amp;EId=2" TargetMode="External"/><Relationship Id="rId70" Type="http://schemas.openxmlformats.org/officeDocument/2006/relationships/hyperlink" Target="https://www.webscorer.com/racedetails?raceid=142643&amp;did=158837&amp;gender=M" TargetMode="External"/><Relationship Id="rId75" Type="http://schemas.openxmlformats.org/officeDocument/2006/relationships/hyperlink" Target="https://www.webscorer.com/racedetails?raceid=142643&amp;did=158836" TargetMode="External"/><Relationship Id="rId91" Type="http://schemas.openxmlformats.org/officeDocument/2006/relationships/hyperlink" Target="http://www.jurvanvoima.fi/wp-content/uploads/2018/08/ISM-2018-TULOKSET.pdf" TargetMode="External"/><Relationship Id="rId96" Type="http://schemas.openxmlformats.org/officeDocument/2006/relationships/hyperlink" Target="http://live.ultimate.dk/desktop/front/?eventid=3833&amp;pid=314" TargetMode="External"/><Relationship Id="rId140" Type="http://schemas.openxmlformats.org/officeDocument/2006/relationships/hyperlink" Target="http://www.mwegerano.com/andi-maraton/tulokset.php" TargetMode="External"/><Relationship Id="rId145" Type="http://schemas.openxmlformats.org/officeDocument/2006/relationships/hyperlink" Target="https://www.kilometrikisa.fi/teams/velo-salo/kilometrikisa-2018/" TargetMode="External"/><Relationship Id="rId161" Type="http://schemas.openxmlformats.org/officeDocument/2006/relationships/hyperlink" Target="http://live.frankfurt-marathon.com/2017/?content=detail&amp;fpid=favorites&amp;pid=favorites&amp;idp=9999990AEF4673000061A477&amp;lang=EN&amp;event=L_9999990AEF467100000002F0&amp;lang=EN&amp;search_event=" TargetMode="External"/><Relationship Id="rId166" Type="http://schemas.openxmlformats.org/officeDocument/2006/relationships/hyperlink" Target="http://www.mwegerano.com/andi-maraton/tulokset.php" TargetMode="External"/><Relationship Id="rId1" Type="http://schemas.openxmlformats.org/officeDocument/2006/relationships/hyperlink" Target="https://www.facebook.com/events/1535765639803804/?active_tab=discussion" TargetMode="External"/><Relationship Id="rId6" Type="http://schemas.openxmlformats.org/officeDocument/2006/relationships/hyperlink" Target="http://livetiming.fi/results.php?cid=3849&amp;session=4&amp;round=F&amp;event=35" TargetMode="External"/><Relationship Id="rId23" Type="http://schemas.openxmlformats.org/officeDocument/2006/relationships/hyperlink" Target="http://online4.tulospalvelu.fi/tulokset/fi/2016_smduat/lopputulokset/" TargetMode="External"/><Relationship Id="rId28" Type="http://schemas.openxmlformats.org/officeDocument/2006/relationships/hyperlink" Target="http://www.marttilanmurto.fi/uutiset/21104/10-marttilan-puolimaraton-ja-kymppi-tulokset" TargetMode="External"/><Relationship Id="rId49" Type="http://schemas.openxmlformats.org/officeDocument/2006/relationships/hyperlink" Target="https://aitootrail.weebly.com/tulokset.html" TargetMode="External"/><Relationship Id="rId114" Type="http://schemas.openxmlformats.org/officeDocument/2006/relationships/hyperlink" Target="http://live.ultimate.dk/desktop/front/?eventid=3782&amp;pid=2599" TargetMode="External"/><Relationship Id="rId119" Type="http://schemas.openxmlformats.org/officeDocument/2006/relationships/hyperlink" Target="http://online4.tulospalvelu.fi/tulokset-new/fi/2018_strail/" TargetMode="External"/><Relationship Id="rId10" Type="http://schemas.openxmlformats.org/officeDocument/2006/relationships/hyperlink" Target="http://live.ultimate.dk/desktop/front/index.php?eventid=3994&amp;language=fi&amp;ignoreuseragent=true" TargetMode="External"/><Relationship Id="rId31" Type="http://schemas.openxmlformats.org/officeDocument/2006/relationships/hyperlink" Target="http://www.littoistentu.net/userData/ltu/hiihto/Tulosluettelo-2018-tiedotus.pdf" TargetMode="External"/><Relationship Id="rId44" Type="http://schemas.openxmlformats.org/officeDocument/2006/relationships/hyperlink" Target="http://live.ultimate.dk/desktop/front/?eventid=3994&amp;pid=860" TargetMode="External"/><Relationship Id="rId52" Type="http://schemas.openxmlformats.org/officeDocument/2006/relationships/hyperlink" Target="http://www.racetecresults.com/Results.aspx?CId=16587&amp;RId=117&amp;EId=10" TargetMode="External"/><Relationship Id="rId60" Type="http://schemas.openxmlformats.org/officeDocument/2006/relationships/hyperlink" Target="http://online4.tulospalvelu.fi/tulokset/fi/2018_fvrj/kaikki14/smart/1/" TargetMode="External"/><Relationship Id="rId65" Type="http://schemas.openxmlformats.org/officeDocument/2006/relationships/hyperlink" Target="http://www.pyora68.fi/wp-content/uploads/2018/06/Aluecuptempo_26_6_2018.pdf" TargetMode="External"/><Relationship Id="rId73" Type="http://schemas.openxmlformats.org/officeDocument/2006/relationships/hyperlink" Target="https://www.webscorer.com/racedetails?raceid=142643&amp;did=158837&amp;gender=M" TargetMode="External"/><Relationship Id="rId78" Type="http://schemas.openxmlformats.org/officeDocument/2006/relationships/hyperlink" Target="http://www.racetecresults.com/myresults.aspx?CId=16587&amp;RId=119&amp;EId=1&amp;AId=70996" TargetMode="External"/><Relationship Id="rId81" Type="http://schemas.openxmlformats.org/officeDocument/2006/relationships/hyperlink" Target="http://www.racetecresults.com/myresults.aspx?CId=16587&amp;RId=119&amp;EId=1&amp;AId=70997" TargetMode="External"/><Relationship Id="rId86" Type="http://schemas.openxmlformats.org/officeDocument/2006/relationships/hyperlink" Target="http://www.racetecresults.com/myresults.aspx?CId=16587&amp;RId=121&amp;EId=1&amp;AId=73418" TargetMode="External"/><Relationship Id="rId94" Type="http://schemas.openxmlformats.org/officeDocument/2006/relationships/hyperlink" Target="http://kotinet.com/rastimyl/Hellaantulos/Tienoon_Tupla_Tempo_2018_Tulokset.html" TargetMode="External"/><Relationship Id="rId99" Type="http://schemas.openxmlformats.org/officeDocument/2006/relationships/hyperlink" Target="http://www.pyora68.fi/wp-content/uploads/2018/08/Veikkari-07082018.pdf" TargetMode="External"/><Relationship Id="rId101" Type="http://schemas.openxmlformats.org/officeDocument/2006/relationships/hyperlink" Target="http://www.pyora68.fi/wp-content/uploads/2018/08/Veikkari-07082018.pdf" TargetMode="External"/><Relationship Id="rId122" Type="http://schemas.openxmlformats.org/officeDocument/2006/relationships/hyperlink" Target="http://www.salomarathonclub.com/tulokset-salon-sillat-summer-edition-2018" TargetMode="External"/><Relationship Id="rId130" Type="http://schemas.openxmlformats.org/officeDocument/2006/relationships/hyperlink" Target="http://turkutrailcup.com/maaria/lahtolistat-ja-tulokset/" TargetMode="External"/><Relationship Id="rId135" Type="http://schemas.openxmlformats.org/officeDocument/2006/relationships/hyperlink" Target="https://salonvilpasyu.sporttisaitti.com/@Bin/305751/Tulokset%20Salonjokilaakso-juoksu%202018.pdf" TargetMode="External"/><Relationship Id="rId143" Type="http://schemas.openxmlformats.org/officeDocument/2006/relationships/hyperlink" Target="http://www.mantsalanurheilijat.fi/@Bin/840262/M&#228;nts&#228;l&#228;n+tempo+15.9.2018+tulokset.pdf" TargetMode="External"/><Relationship Id="rId148" Type="http://schemas.openxmlformats.org/officeDocument/2006/relationships/hyperlink" Target="https://www.juoksija-lehti.fi/saul-sm-maantiejuoksu-rauma-22-9-2018/" TargetMode="External"/><Relationship Id="rId151" Type="http://schemas.openxmlformats.org/officeDocument/2006/relationships/hyperlink" Target="http://online4.tulospalvelu.fi/tulokset/fi/2018_hjt/" TargetMode="External"/><Relationship Id="rId156" Type="http://schemas.openxmlformats.org/officeDocument/2006/relationships/hyperlink" Target="http://tammelanryske.fi/tulokset/131018/tulokset.htm" TargetMode="External"/><Relationship Id="rId164" Type="http://schemas.openxmlformats.org/officeDocument/2006/relationships/hyperlink" Target="http://online4.tulospalvelu.fi/tulokset/fi/2018_halloween/" TargetMode="External"/><Relationship Id="rId169" Type="http://schemas.openxmlformats.org/officeDocument/2006/relationships/hyperlink" Target="http://www.salomarathonclub.com/tulokset-salon-sillat-winter-edition-31-12-2018" TargetMode="External"/><Relationship Id="rId177" Type="http://schemas.openxmlformats.org/officeDocument/2006/relationships/comments" Target="../comments1.xml"/><Relationship Id="rId4" Type="http://schemas.openxmlformats.org/officeDocument/2006/relationships/hyperlink" Target="https://live.eqtiming.com/41391" TargetMode="External"/><Relationship Id="rId9" Type="http://schemas.openxmlformats.org/officeDocument/2006/relationships/hyperlink" Target="http://turkutrailcup.com/paimio-trail/tulokset/" TargetMode="External"/><Relationship Id="rId172" Type="http://schemas.openxmlformats.org/officeDocument/2006/relationships/hyperlink" Target="http://www.salomarathonclub.com/tulokset-salon-sillat-winter-edition-31-12-2018" TargetMode="External"/><Relationship Id="rId13" Type="http://schemas.openxmlformats.org/officeDocument/2006/relationships/hyperlink" Target="http://www.mwegerano.com/andi-maraton/tulokset.php" TargetMode="External"/><Relationship Id="rId18" Type="http://schemas.openxmlformats.org/officeDocument/2006/relationships/hyperlink" Target="http://www.pyora68.fi/wp-content/uploads/2018/05/Mietoisten_tempo_02_05_2018.pdf" TargetMode="External"/><Relationship Id="rId39" Type="http://schemas.openxmlformats.org/officeDocument/2006/relationships/hyperlink" Target="http://www.tulospalvelu.profiili.fi/SIRA_Files/downloads/SAAPUNEET/2018/kirkkonummi_3.6.htm" TargetMode="External"/><Relationship Id="rId109" Type="http://schemas.openxmlformats.org/officeDocument/2006/relationships/hyperlink" Target="http://www.pota.fi/live/" TargetMode="External"/><Relationship Id="rId34" Type="http://schemas.openxmlformats.org/officeDocument/2006/relationships/hyperlink" Target="http://my4.raceresult.com/83525/RRPublish/pdf.php?name=Listat%7Ctulokset-31km&amp;contest=11&amp;lang=fi" TargetMode="External"/><Relationship Id="rId50" Type="http://schemas.openxmlformats.org/officeDocument/2006/relationships/hyperlink" Target="https://my1.raceresult.com/100561/results?lang=en" TargetMode="External"/><Relationship Id="rId55" Type="http://schemas.openxmlformats.org/officeDocument/2006/relationships/hyperlink" Target="http://www.racetecresults.com/Results.aspx?CId=16587&amp;RId=117&amp;EId=7" TargetMode="External"/><Relationship Id="rId76" Type="http://schemas.openxmlformats.org/officeDocument/2006/relationships/hyperlink" Target="http://live.ultimate.dk/desktop/front/index.php?eventid=3947&amp;language=fi&amp;ignoreuseragent=true" TargetMode="External"/><Relationship Id="rId97" Type="http://schemas.openxmlformats.org/officeDocument/2006/relationships/hyperlink" Target="http://www.pyora68.fi/wp-content/uploads/2018/08/Veikkari-07082018.pdf" TargetMode="External"/><Relationship Id="rId104" Type="http://schemas.openxmlformats.org/officeDocument/2006/relationships/hyperlink" Target="https://velosalo.nimenhuuto.com/team_files/file_show?as=Tr%C3%B6mperiTempo_14_8_2018.JPG&amp;id=856371" TargetMode="External"/><Relationship Id="rId120" Type="http://schemas.openxmlformats.org/officeDocument/2006/relationships/hyperlink" Target="https://www.facebook.com/auranmaanlatu/posts/1548867478593386" TargetMode="External"/><Relationship Id="rId125" Type="http://schemas.openxmlformats.org/officeDocument/2006/relationships/hyperlink" Target="http://www.pyora68.fi/wp-content/uploads/2018/08/kuusiston_tempo_2018.pdf" TargetMode="External"/><Relationship Id="rId141" Type="http://schemas.openxmlformats.org/officeDocument/2006/relationships/hyperlink" Target="https://rtrt.me/1292/track/RLJ8CU5A" TargetMode="External"/><Relationship Id="rId146" Type="http://schemas.openxmlformats.org/officeDocument/2006/relationships/hyperlink" Target="http://live.ultimate.dk/desktop/front/?eventid=3886&amp;pid=136" TargetMode="External"/><Relationship Id="rId167" Type="http://schemas.openxmlformats.org/officeDocument/2006/relationships/hyperlink" Target="http://www.mwegerano.com/andi-maraton/tulokset.php" TargetMode="External"/><Relationship Id="rId7" Type="http://schemas.openxmlformats.org/officeDocument/2006/relationships/hyperlink" Target="http://livetiming.fi/results.php?cid=3849&amp;session=2" TargetMode="External"/><Relationship Id="rId71" Type="http://schemas.openxmlformats.org/officeDocument/2006/relationships/hyperlink" Target="https://www.webscorer.com/racedetails?raceid=142643&amp;did=158837&amp;gender=M" TargetMode="External"/><Relationship Id="rId92" Type="http://schemas.openxmlformats.org/officeDocument/2006/relationships/hyperlink" Target="http://www.pyora68.fi/wp-content/uploads/2018/08/aluekilpailut_310718_tulokset.pdf" TargetMode="External"/><Relationship Id="rId162" Type="http://schemas.openxmlformats.org/officeDocument/2006/relationships/hyperlink" Target="http://live.frankfurt-marathon.com/2017/?content=detail&amp;fpid=favorites&amp;pid=favorites&amp;idp=9999990AEF4673000061A476&amp;lang=EN&amp;event=L_9999990AEF467100000002F0&amp;lang=EN&amp;search_event=" TargetMode="External"/><Relationship Id="rId2" Type="http://schemas.openxmlformats.org/officeDocument/2006/relationships/hyperlink" Target="http://live.eqtiming.com/39958" TargetMode="External"/><Relationship Id="rId29" Type="http://schemas.openxmlformats.org/officeDocument/2006/relationships/hyperlink" Target="http://www.marttilanmurto.fi/uutiset/21104/10-marttilan-puolimaraton-ja-kymppi-tulokset" TargetMode="External"/><Relationship Id="rId24" Type="http://schemas.openxmlformats.org/officeDocument/2006/relationships/hyperlink" Target="http://online4.tulospalvelu.fi/tulokset/fi/2018_smmaastola/m55/smart/1/" TargetMode="External"/><Relationship Id="rId40" Type="http://schemas.openxmlformats.org/officeDocument/2006/relationships/hyperlink" Target="http://www.salo.fi/vapaaaikajamatkailu/liikunta/liikuntapaikat/ulkoliikuntapaikat/uskelanportaat/" TargetMode="External"/><Relationship Id="rId45" Type="http://schemas.openxmlformats.org/officeDocument/2006/relationships/hyperlink" Target="https://my1.raceresult.com/100561/results?lang=en" TargetMode="External"/><Relationship Id="rId66" Type="http://schemas.openxmlformats.org/officeDocument/2006/relationships/hyperlink" Target="http://www.pyora68.fi/wp-content/uploads/2018/06/Aluecuptempo_26_6_2018.pdf" TargetMode="External"/><Relationship Id="rId87" Type="http://schemas.openxmlformats.org/officeDocument/2006/relationships/hyperlink" Target="http://www.racetecresults.com/myresults.aspx?CId=16587&amp;RId=121&amp;EId=1&amp;AId=73458" TargetMode="External"/><Relationship Id="rId110" Type="http://schemas.openxmlformats.org/officeDocument/2006/relationships/hyperlink" Target="https://www.webscorer.com/racedetails?raceid=142643&amp;did=158836&amp;cid=809078&amp;gender=FM" TargetMode="External"/><Relationship Id="rId115" Type="http://schemas.openxmlformats.org/officeDocument/2006/relationships/hyperlink" Target="https://ik-32.org/toiminta/kilpailut/siuntion-ajot-19-8-2018/" TargetMode="External"/><Relationship Id="rId131" Type="http://schemas.openxmlformats.org/officeDocument/2006/relationships/hyperlink" Target="http://www.championchip.ee/live/1168" TargetMode="External"/><Relationship Id="rId136" Type="http://schemas.openxmlformats.org/officeDocument/2006/relationships/hyperlink" Target="https://salonvilpasyu.sporttisaitti.com/@Bin/305751/Tulokset%20Salonjokilaakso-juoksu%202018.pdf" TargetMode="External"/><Relationship Id="rId157" Type="http://schemas.openxmlformats.org/officeDocument/2006/relationships/hyperlink" Target="http://www.kotikone.fi/pjh/running/wiha/online2018/100km_M_res.txt" TargetMode="External"/><Relationship Id="rId61" Type="http://schemas.openxmlformats.org/officeDocument/2006/relationships/hyperlink" Target="https://olfellows01.maxapex.net/apex/f?p=OLFRESULTS:20:1707190562599::::PAIVA,SARJA:756,650000000005" TargetMode="External"/><Relationship Id="rId82" Type="http://schemas.openxmlformats.org/officeDocument/2006/relationships/hyperlink" Target="https://live.eqtiming.com/43717" TargetMode="External"/><Relationship Id="rId152" Type="http://schemas.openxmlformats.org/officeDocument/2006/relationships/hyperlink" Target="http://online4.tulospalvelu.fi/tulokset/fi/2018_itameri/kilpailijat/266/1/" TargetMode="External"/><Relationship Id="rId173" Type="http://schemas.openxmlformats.org/officeDocument/2006/relationships/hyperlink" Target="http://www.salomarathonclub.com/tulokset-salon-sillat-winter-edition-31-12-2018" TargetMode="External"/><Relationship Id="rId19" Type="http://schemas.openxmlformats.org/officeDocument/2006/relationships/hyperlink" Target="http://www.pyora68.fi/wp-content/uploads/2018/05/Mietoisten_tempo_02_05_2018.pdf" TargetMode="External"/><Relationship Id="rId14" Type="http://schemas.openxmlformats.org/officeDocument/2006/relationships/hyperlink" Target="http://www.mwegerano.com/andi-maraton/tulokset.php" TargetMode="External"/><Relationship Id="rId30" Type="http://schemas.openxmlformats.org/officeDocument/2006/relationships/hyperlink" Target="http://live.ultimate.dk/desktop/front/?eventid=3730&amp;pid=670" TargetMode="External"/><Relationship Id="rId35" Type="http://schemas.openxmlformats.org/officeDocument/2006/relationships/hyperlink" Target="http://my3.raceresult.com/99142/results?lang=fi" TargetMode="External"/><Relationship Id="rId56" Type="http://schemas.openxmlformats.org/officeDocument/2006/relationships/hyperlink" Target="http://search4.vatternrundan.se/" TargetMode="External"/><Relationship Id="rId77" Type="http://schemas.openxmlformats.org/officeDocument/2006/relationships/hyperlink" Target="http://www.racetecresults.com/myresults.aspx?CId=16587&amp;RId=119&amp;EId=1&amp;AId=71919" TargetMode="External"/><Relationship Id="rId100" Type="http://schemas.openxmlformats.org/officeDocument/2006/relationships/hyperlink" Target="http://www.pyora68.fi/wp-content/uploads/2018/08/Veikkari-07082018.pdf" TargetMode="External"/><Relationship Id="rId105" Type="http://schemas.openxmlformats.org/officeDocument/2006/relationships/hyperlink" Target="https://velosalo.nimenhuuto.com/team_files/file_show?as=Tr%C3%B6mperiTempo_14_8_2018.JPG&amp;id=856371" TargetMode="External"/><Relationship Id="rId126" Type="http://schemas.openxmlformats.org/officeDocument/2006/relationships/hyperlink" Target="http://www.pyora68.fi/wp-content/uploads/2018/08/kuusiston_tempo_2018.pdf" TargetMode="External"/><Relationship Id="rId147" Type="http://schemas.openxmlformats.org/officeDocument/2006/relationships/hyperlink" Target="http://live.ultimate.dk/desktop/front/?eventid=3886&amp;pid=490" TargetMode="External"/><Relationship Id="rId168" Type="http://schemas.openxmlformats.org/officeDocument/2006/relationships/hyperlink" Target="http://www.mwegerano.com/andi-maraton/tulokset.php" TargetMode="External"/><Relationship Id="rId8" Type="http://schemas.openxmlformats.org/officeDocument/2006/relationships/hyperlink" Target="http://www.varaslahto.net/karhuviesti/m/2018/tulokset.php@cs=25&amp;osuus=7&amp;y=2018.html" TargetMode="External"/><Relationship Id="rId51" Type="http://schemas.openxmlformats.org/officeDocument/2006/relationships/hyperlink" Target="https://live.ultimate.dk/desktop/front/index.php?eventid=3822&amp;language=fi" TargetMode="External"/><Relationship Id="rId72" Type="http://schemas.openxmlformats.org/officeDocument/2006/relationships/hyperlink" Target="https://www.webscorer.com/racedetails?raceid=142643&amp;did=158837&amp;gender=M" TargetMode="External"/><Relationship Id="rId93" Type="http://schemas.openxmlformats.org/officeDocument/2006/relationships/hyperlink" Target="http://live.ultimate.dk/desktop/front/index.php?eventid=4211&amp;ignoreuseragent=true" TargetMode="External"/><Relationship Id="rId98" Type="http://schemas.openxmlformats.org/officeDocument/2006/relationships/hyperlink" Target="http://www.pyora68.fi/wp-content/uploads/2018/09/Ruskon_tempo_tulokset.pdf" TargetMode="External"/><Relationship Id="rId121" Type="http://schemas.openxmlformats.org/officeDocument/2006/relationships/hyperlink" Target="https://helsinkivelotour.fi/tulokset/" TargetMode="External"/><Relationship Id="rId142" Type="http://schemas.openxmlformats.org/officeDocument/2006/relationships/hyperlink" Target="https://www.livetiming.se/results.php?cid=4081" TargetMode="External"/><Relationship Id="rId163" Type="http://schemas.openxmlformats.org/officeDocument/2006/relationships/hyperlink" Target="https://tul.fi/wp-content/uploads/2018/10/TJG-avoimet-TULn-maastojuoksumestaruuskilpailut.-2810.2018-tulokset.pdf" TargetMode="External"/><Relationship Id="rId3" Type="http://schemas.openxmlformats.org/officeDocument/2006/relationships/hyperlink" Target="http://live.eqtiming.com/41381" TargetMode="External"/><Relationship Id="rId25" Type="http://schemas.openxmlformats.org/officeDocument/2006/relationships/hyperlink" Target="http://my2.raceresult.com/97581/results?lang=fi" TargetMode="External"/><Relationship Id="rId46" Type="http://schemas.openxmlformats.org/officeDocument/2006/relationships/hyperlink" Target="http://turkutrailcup.com/piikkio/tulokset/" TargetMode="External"/><Relationship Id="rId67" Type="http://schemas.openxmlformats.org/officeDocument/2006/relationships/hyperlink" Target="http://www.pyora68.fi/wp-content/uploads/2018/06/Aluecuptempo_26_6_2018.pdf" TargetMode="External"/><Relationship Id="rId116" Type="http://schemas.openxmlformats.org/officeDocument/2006/relationships/hyperlink" Target="http://www.angelniemenankkuri.com/maanantairastit/2018/index.php?sivu=tulokset&amp;head=Tulokset%2020.08.2018,%20Onnelannummi,%20Salon%20Viesti&amp;action=sarja" TargetMode="External"/><Relationship Id="rId137" Type="http://schemas.openxmlformats.org/officeDocument/2006/relationships/hyperlink" Target="http://www.mwegerano.com/andi-maraton/tulokset.php" TargetMode="External"/><Relationship Id="rId158" Type="http://schemas.openxmlformats.org/officeDocument/2006/relationships/hyperlink" Target="https://salonvilpassuunnistus.sporttisaitti.com/@Bin/262294/NIKKALLION+Y&#214;SUUNNISTUS+TULOKSET.htm" TargetMode="External"/><Relationship Id="rId20" Type="http://schemas.openxmlformats.org/officeDocument/2006/relationships/hyperlink" Target="http://www.pyora68.fi/wp-content/uploads/2018/05/Mietoisten_tempo_02_05_2018.pdf" TargetMode="External"/><Relationship Id="rId41" Type="http://schemas.openxmlformats.org/officeDocument/2006/relationships/hyperlink" Target="http://live.ultimate.dk/desktop/front/?eventid=3751&amp;pid=810" TargetMode="External"/><Relationship Id="rId62" Type="http://schemas.openxmlformats.org/officeDocument/2006/relationships/hyperlink" Target="http://www.pyora68.fi/wp-content/uploads/2018/06/Aluecuptempo_26_6_2018.pdf" TargetMode="External"/><Relationship Id="rId83" Type="http://schemas.openxmlformats.org/officeDocument/2006/relationships/hyperlink" Target="http://www.racetecresults.com/livelb.aspx?CId=16587&amp;RId=2032" TargetMode="External"/><Relationship Id="rId88" Type="http://schemas.openxmlformats.org/officeDocument/2006/relationships/hyperlink" Target="https://2018sakyla.time226.com/" TargetMode="External"/><Relationship Id="rId111" Type="http://schemas.openxmlformats.org/officeDocument/2006/relationships/hyperlink" Target="http://www.racetecresults.com/Results.aspx?CId=16587&amp;RId=2037" TargetMode="External"/><Relationship Id="rId132" Type="http://schemas.openxmlformats.org/officeDocument/2006/relationships/hyperlink" Target="http://www.championchip.ee/live/1168" TargetMode="External"/><Relationship Id="rId153" Type="http://schemas.openxmlformats.org/officeDocument/2006/relationships/hyperlink" Target="http://online4.tulospalvelu.fi/tulokset/fi/2018_itameri/kilpailijat/267/1/" TargetMode="External"/><Relationship Id="rId174" Type="http://schemas.openxmlformats.org/officeDocument/2006/relationships/hyperlink" Target="https://www.someronesa.fi/@Bin/323368/Tulokset30122018.html" TargetMode="External"/><Relationship Id="rId15" Type="http://schemas.openxmlformats.org/officeDocument/2006/relationships/hyperlink" Target="http://live.ultimate.dk/desktop/front/?eventid=3994&amp;pid=592" TargetMode="External"/><Relationship Id="rId36" Type="http://schemas.openxmlformats.org/officeDocument/2006/relationships/hyperlink" Target="http://my3.raceresult.com/99162/results?lang=fi" TargetMode="External"/><Relationship Id="rId57" Type="http://schemas.openxmlformats.org/officeDocument/2006/relationships/hyperlink" Target="http://live.ultimate.dk/desktop/front/?eventid=3822&amp;pid=1289" TargetMode="External"/><Relationship Id="rId106" Type="http://schemas.openxmlformats.org/officeDocument/2006/relationships/hyperlink" Target="https://velosalo.nimenhuuto.com/team_files/file_show?as=Tr%C3%B6mperiTempo_14_8_2018.JPG&amp;id=856371" TargetMode="External"/><Relationship Id="rId127" Type="http://schemas.openxmlformats.org/officeDocument/2006/relationships/hyperlink" Target="http://www.pyora68.fi/wp-content/uploads/2018/08/kuusiston_temp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1048576"/>
  <sheetViews>
    <sheetView tabSelected="1" zoomScaleNormal="100" workbookViewId="0">
      <pane xSplit="10" ySplit="5" topLeftCell="BG6" activePane="bottomRight" state="frozen"/>
      <selection activeCell="CQ10" sqref="CQ10"/>
      <selection pane="topRight" activeCell="CQ10" sqref="CQ10"/>
      <selection pane="bottomLeft" activeCell="CQ10" sqref="CQ10"/>
      <selection pane="bottomRight" activeCell="CT1" sqref="CT1:DI1"/>
    </sheetView>
  </sheetViews>
  <sheetFormatPr defaultRowHeight="15" x14ac:dyDescent="0.25"/>
  <cols>
    <col min="1" max="1" width="2.5703125" style="2" customWidth="1"/>
    <col min="2" max="2" width="18.42578125" customWidth="1"/>
    <col min="3" max="3" width="7.42578125" style="2" customWidth="1"/>
    <col min="4" max="6" width="4.28515625" customWidth="1"/>
    <col min="7" max="7" width="4.28515625" style="1" customWidth="1"/>
    <col min="8" max="10" width="3.7109375" hidden="1" customWidth="1"/>
    <col min="11" max="12" width="3.7109375" customWidth="1"/>
    <col min="13" max="15" width="3.7109375" hidden="1" customWidth="1"/>
    <col min="16" max="108" width="3.7109375" customWidth="1"/>
    <col min="109" max="110" width="4" customWidth="1"/>
    <col min="111" max="113" width="3.7109375" customWidth="1"/>
  </cols>
  <sheetData>
    <row r="1" spans="1:115" x14ac:dyDescent="0.25">
      <c r="A1" s="40"/>
      <c r="B1" s="41"/>
      <c r="C1" s="42"/>
      <c r="D1" s="41"/>
      <c r="E1" s="41"/>
      <c r="F1" s="41"/>
      <c r="G1" s="43"/>
      <c r="H1" s="122" t="s">
        <v>73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6"/>
      <c r="X1" s="121" t="s">
        <v>74</v>
      </c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6"/>
      <c r="BL1" s="121" t="s">
        <v>75</v>
      </c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1" t="s">
        <v>76</v>
      </c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6"/>
    </row>
    <row r="2" spans="1:115" x14ac:dyDescent="0.25">
      <c r="A2" s="56"/>
      <c r="B2" s="55"/>
      <c r="C2" s="54"/>
      <c r="D2" s="55"/>
      <c r="E2" s="55"/>
      <c r="F2" s="55"/>
      <c r="G2" s="57"/>
      <c r="H2" s="128" t="s">
        <v>62</v>
      </c>
      <c r="I2" s="129"/>
      <c r="J2" s="129"/>
      <c r="K2" s="129"/>
      <c r="L2" s="129"/>
      <c r="M2" s="129"/>
      <c r="N2" s="129"/>
      <c r="O2" s="130"/>
      <c r="P2" s="127"/>
      <c r="Q2" s="119"/>
      <c r="R2" s="119"/>
      <c r="S2" s="119"/>
      <c r="T2" s="119"/>
      <c r="U2" s="119"/>
      <c r="V2" s="119"/>
      <c r="W2" s="120"/>
      <c r="X2" s="123" t="s">
        <v>62</v>
      </c>
      <c r="Y2" s="124"/>
      <c r="Z2" s="124"/>
      <c r="AA2" s="124"/>
      <c r="AB2" s="124"/>
      <c r="AC2" s="124"/>
      <c r="AD2" s="125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20"/>
      <c r="BL2" s="123" t="s">
        <v>62</v>
      </c>
      <c r="BM2" s="124"/>
      <c r="BN2" s="124"/>
      <c r="BO2" s="124"/>
      <c r="BP2" s="124"/>
      <c r="BQ2" s="124"/>
      <c r="BR2" s="124"/>
      <c r="BS2" s="125"/>
      <c r="BT2" s="106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23" t="s">
        <v>62</v>
      </c>
      <c r="CU2" s="124"/>
      <c r="CV2" s="124"/>
      <c r="CW2" s="124"/>
      <c r="CX2" s="124"/>
      <c r="CY2" s="124"/>
      <c r="CZ2" s="124"/>
      <c r="DA2" s="125"/>
      <c r="DB2" s="119"/>
      <c r="DC2" s="119"/>
      <c r="DD2" s="119"/>
      <c r="DE2" s="119"/>
      <c r="DF2" s="119"/>
      <c r="DG2" s="119"/>
      <c r="DH2" s="119"/>
      <c r="DI2" s="120"/>
    </row>
    <row r="3" spans="1:115" x14ac:dyDescent="0.25">
      <c r="A3" s="56"/>
      <c r="B3" s="55"/>
      <c r="C3" s="54"/>
      <c r="D3" s="55"/>
      <c r="E3" s="55"/>
      <c r="F3" s="55"/>
      <c r="G3" s="57"/>
      <c r="H3" s="123" t="s">
        <v>12</v>
      </c>
      <c r="I3" s="124"/>
      <c r="J3" s="124" t="s">
        <v>2</v>
      </c>
      <c r="K3" s="124"/>
      <c r="L3" s="124"/>
      <c r="M3" s="124" t="s">
        <v>6</v>
      </c>
      <c r="N3" s="124"/>
      <c r="O3" s="125"/>
      <c r="P3" s="127" t="s">
        <v>10</v>
      </c>
      <c r="Q3" s="119"/>
      <c r="R3" s="119"/>
      <c r="S3" s="119"/>
      <c r="T3" s="119"/>
      <c r="U3" s="119"/>
      <c r="V3" s="119"/>
      <c r="W3" s="120"/>
      <c r="X3" s="123" t="s">
        <v>12</v>
      </c>
      <c r="Y3" s="124"/>
      <c r="Z3" s="124" t="s">
        <v>2</v>
      </c>
      <c r="AA3" s="124"/>
      <c r="AB3" s="124"/>
      <c r="AC3" s="124" t="s">
        <v>6</v>
      </c>
      <c r="AD3" s="125"/>
      <c r="AE3" s="119" t="s">
        <v>10</v>
      </c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20"/>
      <c r="BL3" s="123" t="s">
        <v>12</v>
      </c>
      <c r="BM3" s="124"/>
      <c r="BN3" s="124" t="s">
        <v>2</v>
      </c>
      <c r="BO3" s="124"/>
      <c r="BP3" s="124"/>
      <c r="BQ3" s="124" t="s">
        <v>6</v>
      </c>
      <c r="BR3" s="124"/>
      <c r="BS3" s="125"/>
      <c r="BT3" s="106"/>
      <c r="BU3" s="119" t="s">
        <v>10</v>
      </c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23" t="s">
        <v>12</v>
      </c>
      <c r="CU3" s="124"/>
      <c r="CV3" s="124" t="s">
        <v>2</v>
      </c>
      <c r="CW3" s="124"/>
      <c r="CX3" s="124"/>
      <c r="CY3" s="124" t="s">
        <v>6</v>
      </c>
      <c r="CZ3" s="124"/>
      <c r="DA3" s="125"/>
      <c r="DB3" s="119" t="s">
        <v>10</v>
      </c>
      <c r="DC3" s="119"/>
      <c r="DD3" s="119"/>
      <c r="DE3" s="119"/>
      <c r="DF3" s="119"/>
      <c r="DG3" s="119"/>
      <c r="DH3" s="119"/>
      <c r="DI3" s="120"/>
    </row>
    <row r="4" spans="1:115" s="4" customFormat="1" ht="147.75" x14ac:dyDescent="0.25">
      <c r="A4" s="44"/>
      <c r="B4" s="58" t="s">
        <v>108</v>
      </c>
      <c r="C4" s="46"/>
      <c r="D4" s="45"/>
      <c r="E4" s="45"/>
      <c r="F4" s="45"/>
      <c r="G4" s="47"/>
      <c r="H4" s="5" t="s">
        <v>0</v>
      </c>
      <c r="I4" s="6" t="s">
        <v>1</v>
      </c>
      <c r="J4" s="6" t="s">
        <v>3</v>
      </c>
      <c r="K4" s="6" t="s">
        <v>4</v>
      </c>
      <c r="L4" s="6" t="s">
        <v>5</v>
      </c>
      <c r="M4" s="6" t="s">
        <v>7</v>
      </c>
      <c r="N4" s="6" t="s">
        <v>8</v>
      </c>
      <c r="O4" s="66" t="s">
        <v>9</v>
      </c>
      <c r="P4" s="78" t="s">
        <v>138</v>
      </c>
      <c r="Q4" s="7" t="s">
        <v>58</v>
      </c>
      <c r="R4" s="7" t="s">
        <v>63</v>
      </c>
      <c r="S4" s="7" t="s">
        <v>13</v>
      </c>
      <c r="T4" s="7" t="s">
        <v>56</v>
      </c>
      <c r="U4" s="7" t="s">
        <v>14</v>
      </c>
      <c r="V4" s="7" t="s">
        <v>83</v>
      </c>
      <c r="W4" s="18" t="s">
        <v>83</v>
      </c>
      <c r="X4" s="5" t="s">
        <v>0</v>
      </c>
      <c r="Y4" s="6" t="s">
        <v>1</v>
      </c>
      <c r="Z4" s="6" t="s">
        <v>3</v>
      </c>
      <c r="AA4" s="6" t="s">
        <v>4</v>
      </c>
      <c r="AB4" s="6" t="s">
        <v>5</v>
      </c>
      <c r="AC4" s="6" t="s">
        <v>7</v>
      </c>
      <c r="AD4" s="66" t="s">
        <v>8</v>
      </c>
      <c r="AE4" s="7" t="s">
        <v>94</v>
      </c>
      <c r="AF4" s="7" t="s">
        <v>65</v>
      </c>
      <c r="AG4" s="7" t="s">
        <v>18</v>
      </c>
      <c r="AH4" s="7" t="s">
        <v>107</v>
      </c>
      <c r="AI4" s="7" t="s">
        <v>106</v>
      </c>
      <c r="AJ4" s="7" t="s">
        <v>112</v>
      </c>
      <c r="AK4" s="7" t="s">
        <v>111</v>
      </c>
      <c r="AL4" s="7" t="s">
        <v>98</v>
      </c>
      <c r="AM4" s="7" t="s">
        <v>121</v>
      </c>
      <c r="AN4" s="7" t="s">
        <v>115</v>
      </c>
      <c r="AO4" s="7" t="s">
        <v>139</v>
      </c>
      <c r="AP4" s="7" t="s">
        <v>15</v>
      </c>
      <c r="AQ4" s="7" t="s">
        <v>125</v>
      </c>
      <c r="AR4" s="7" t="s">
        <v>125</v>
      </c>
      <c r="AS4" s="7" t="s">
        <v>125</v>
      </c>
      <c r="AT4" s="7" t="s">
        <v>130</v>
      </c>
      <c r="AU4" s="7" t="s">
        <v>89</v>
      </c>
      <c r="AV4" s="7" t="s">
        <v>141</v>
      </c>
      <c r="AW4" s="7" t="s">
        <v>142</v>
      </c>
      <c r="AX4" s="7" t="s">
        <v>100</v>
      </c>
      <c r="AY4" s="7" t="s">
        <v>153</v>
      </c>
      <c r="AZ4" s="7" t="s">
        <v>146</v>
      </c>
      <c r="BA4" s="7" t="s">
        <v>147</v>
      </c>
      <c r="BB4" s="7" t="s">
        <v>150</v>
      </c>
      <c r="BC4" s="7" t="s">
        <v>151</v>
      </c>
      <c r="BD4" s="7" t="s">
        <v>128</v>
      </c>
      <c r="BE4" s="7" t="s">
        <v>156</v>
      </c>
      <c r="BF4" s="7" t="s">
        <v>84</v>
      </c>
      <c r="BG4" s="7" t="s">
        <v>155</v>
      </c>
      <c r="BH4" s="7" t="s">
        <v>158</v>
      </c>
      <c r="BI4" s="7" t="s">
        <v>164</v>
      </c>
      <c r="BJ4" s="7" t="s">
        <v>179</v>
      </c>
      <c r="BK4" s="18" t="s">
        <v>11</v>
      </c>
      <c r="BL4" s="5" t="s">
        <v>0</v>
      </c>
      <c r="BM4" s="6" t="s">
        <v>1</v>
      </c>
      <c r="BN4" s="6" t="s">
        <v>3</v>
      </c>
      <c r="BO4" s="6" t="s">
        <v>4</v>
      </c>
      <c r="BP4" s="6" t="s">
        <v>5</v>
      </c>
      <c r="BQ4" s="6" t="s">
        <v>7</v>
      </c>
      <c r="BR4" s="6" t="s">
        <v>8</v>
      </c>
      <c r="BS4" s="66" t="s">
        <v>9</v>
      </c>
      <c r="BT4" s="7" t="s">
        <v>166</v>
      </c>
      <c r="BU4" s="7" t="s">
        <v>165</v>
      </c>
      <c r="BV4" s="7" t="s">
        <v>16</v>
      </c>
      <c r="BW4" s="7" t="s">
        <v>178</v>
      </c>
      <c r="BX4" s="7" t="s">
        <v>129</v>
      </c>
      <c r="BY4" s="7" t="s">
        <v>103</v>
      </c>
      <c r="BZ4" s="7" t="s">
        <v>206</v>
      </c>
      <c r="CA4" s="7" t="s">
        <v>169</v>
      </c>
      <c r="CB4" s="7" t="s">
        <v>172</v>
      </c>
      <c r="CC4" s="7" t="s">
        <v>173</v>
      </c>
      <c r="CD4" s="7" t="s">
        <v>177</v>
      </c>
      <c r="CE4" s="7" t="s">
        <v>182</v>
      </c>
      <c r="CF4" s="7" t="s">
        <v>171</v>
      </c>
      <c r="CG4" s="7" t="s">
        <v>180</v>
      </c>
      <c r="CH4" s="7" t="s">
        <v>185</v>
      </c>
      <c r="CI4" s="7" t="s">
        <v>189</v>
      </c>
      <c r="CJ4" s="7" t="s">
        <v>168</v>
      </c>
      <c r="CK4" s="7" t="s">
        <v>183</v>
      </c>
      <c r="CL4" s="7" t="s">
        <v>191</v>
      </c>
      <c r="CM4" s="7" t="s">
        <v>167</v>
      </c>
      <c r="CN4" s="7" t="s">
        <v>105</v>
      </c>
      <c r="CO4" s="7" t="s">
        <v>193</v>
      </c>
      <c r="CP4" s="7" t="s">
        <v>192</v>
      </c>
      <c r="CQ4" s="7" t="s">
        <v>194</v>
      </c>
      <c r="CR4" s="115" t="s">
        <v>203</v>
      </c>
      <c r="CS4" s="7" t="s">
        <v>197</v>
      </c>
      <c r="CT4" s="5" t="s">
        <v>0</v>
      </c>
      <c r="CU4" s="6" t="s">
        <v>1</v>
      </c>
      <c r="CV4" s="6" t="s">
        <v>3</v>
      </c>
      <c r="CW4" s="6" t="s">
        <v>4</v>
      </c>
      <c r="CX4" s="6" t="s">
        <v>5</v>
      </c>
      <c r="CY4" s="6" t="s">
        <v>7</v>
      </c>
      <c r="CZ4" s="6" t="s">
        <v>8</v>
      </c>
      <c r="DA4" s="66" t="s">
        <v>9</v>
      </c>
      <c r="DB4" s="7" t="s">
        <v>17</v>
      </c>
      <c r="DC4" s="7" t="s">
        <v>190</v>
      </c>
      <c r="DD4" s="7" t="s">
        <v>209</v>
      </c>
      <c r="DE4" s="7" t="s">
        <v>214</v>
      </c>
      <c r="DF4" s="7" t="s">
        <v>213</v>
      </c>
      <c r="DG4" s="7" t="s">
        <v>208</v>
      </c>
      <c r="DH4" s="7" t="s">
        <v>216</v>
      </c>
      <c r="DI4" s="18" t="s">
        <v>217</v>
      </c>
    </row>
    <row r="5" spans="1:115" ht="15.75" thickBot="1" x14ac:dyDescent="0.3">
      <c r="A5" s="48"/>
      <c r="B5" s="49"/>
      <c r="C5" s="50"/>
      <c r="D5" s="49"/>
      <c r="E5" s="49"/>
      <c r="F5" s="49"/>
      <c r="G5" s="51"/>
      <c r="H5" s="8"/>
      <c r="I5" s="9"/>
      <c r="J5" s="9"/>
      <c r="K5" s="9"/>
      <c r="L5" s="9"/>
      <c r="M5" s="9"/>
      <c r="N5" s="9"/>
      <c r="O5" s="67"/>
      <c r="P5" s="79">
        <v>43106</v>
      </c>
      <c r="Q5" s="10">
        <v>43134</v>
      </c>
      <c r="R5" s="10">
        <v>43142</v>
      </c>
      <c r="S5" s="10">
        <v>42791</v>
      </c>
      <c r="T5" s="10">
        <v>42804</v>
      </c>
      <c r="U5" s="10">
        <v>43176</v>
      </c>
      <c r="V5" s="10">
        <v>43183</v>
      </c>
      <c r="W5" s="11">
        <v>43184</v>
      </c>
      <c r="X5" s="8"/>
      <c r="Y5" s="9"/>
      <c r="Z5" s="9"/>
      <c r="AA5" s="9"/>
      <c r="AB5" s="9"/>
      <c r="AC5" s="9"/>
      <c r="AD5" s="67"/>
      <c r="AE5" s="10" t="s">
        <v>97</v>
      </c>
      <c r="AF5" s="10">
        <v>43209</v>
      </c>
      <c r="AG5" s="10">
        <v>42853</v>
      </c>
      <c r="AH5" s="10">
        <v>43219</v>
      </c>
      <c r="AI5" s="10">
        <v>43225</v>
      </c>
      <c r="AJ5" s="10">
        <v>43225</v>
      </c>
      <c r="AK5" s="10">
        <v>43230</v>
      </c>
      <c r="AL5" s="10" t="s">
        <v>99</v>
      </c>
      <c r="AM5" s="10">
        <v>43232</v>
      </c>
      <c r="AN5" s="10" t="s">
        <v>114</v>
      </c>
      <c r="AO5" s="10">
        <v>43240</v>
      </c>
      <c r="AP5" s="10">
        <v>42881</v>
      </c>
      <c r="AQ5" s="10">
        <v>43246</v>
      </c>
      <c r="AR5" s="10">
        <v>43246</v>
      </c>
      <c r="AS5" s="10">
        <v>43246</v>
      </c>
      <c r="AT5" s="10">
        <v>43254</v>
      </c>
      <c r="AU5" s="10">
        <v>43256</v>
      </c>
      <c r="AV5" s="10">
        <v>43260</v>
      </c>
      <c r="AW5" s="10">
        <v>43261</v>
      </c>
      <c r="AX5" s="10" t="s">
        <v>101</v>
      </c>
      <c r="AY5" s="10">
        <v>43267</v>
      </c>
      <c r="AZ5" s="10">
        <v>43267</v>
      </c>
      <c r="BA5" s="10" t="s">
        <v>149</v>
      </c>
      <c r="BB5" s="10">
        <v>43267</v>
      </c>
      <c r="BC5" s="10">
        <v>43267</v>
      </c>
      <c r="BD5" s="10">
        <v>43267</v>
      </c>
      <c r="BE5" s="10">
        <v>43268</v>
      </c>
      <c r="BF5" s="10">
        <v>43273</v>
      </c>
      <c r="BG5" s="10">
        <v>43273</v>
      </c>
      <c r="BH5" s="10">
        <v>43275</v>
      </c>
      <c r="BI5" s="10">
        <v>42916</v>
      </c>
      <c r="BJ5" s="10">
        <v>43281</v>
      </c>
      <c r="BK5" s="11">
        <v>42916</v>
      </c>
      <c r="BL5" s="8"/>
      <c r="BM5" s="9"/>
      <c r="BN5" s="9"/>
      <c r="BO5" s="9"/>
      <c r="BP5" s="9"/>
      <c r="BQ5" s="9"/>
      <c r="BR5" s="9"/>
      <c r="BS5" s="67"/>
      <c r="BT5" s="10">
        <v>43288</v>
      </c>
      <c r="BU5" s="10">
        <v>43289</v>
      </c>
      <c r="BV5" s="10">
        <v>42930</v>
      </c>
      <c r="BW5" s="10">
        <v>43296</v>
      </c>
      <c r="BX5" s="10">
        <v>43309</v>
      </c>
      <c r="BY5" s="10" t="s">
        <v>104</v>
      </c>
      <c r="BZ5" s="10">
        <v>43313</v>
      </c>
      <c r="CA5" s="10">
        <v>42951</v>
      </c>
      <c r="CB5" s="10">
        <v>43323</v>
      </c>
      <c r="CC5" s="10">
        <v>43323</v>
      </c>
      <c r="CD5" s="10">
        <v>43324</v>
      </c>
      <c r="CE5" s="10">
        <v>43330</v>
      </c>
      <c r="CF5" s="10">
        <v>43331</v>
      </c>
      <c r="CG5" s="10">
        <v>43332</v>
      </c>
      <c r="CH5" s="10">
        <v>43336</v>
      </c>
      <c r="CI5" s="10">
        <v>43336</v>
      </c>
      <c r="CJ5" s="10">
        <v>43337</v>
      </c>
      <c r="CK5" s="10">
        <v>43338</v>
      </c>
      <c r="CL5" s="10">
        <v>43351</v>
      </c>
      <c r="CM5" s="10">
        <v>43351</v>
      </c>
      <c r="CN5" s="10">
        <v>43354</v>
      </c>
      <c r="CO5" s="10">
        <v>43358</v>
      </c>
      <c r="CP5" s="10">
        <v>43358</v>
      </c>
      <c r="CQ5" s="10">
        <v>43365</v>
      </c>
      <c r="CR5" s="10">
        <v>43371</v>
      </c>
      <c r="CS5" s="10" t="s">
        <v>198</v>
      </c>
      <c r="CT5" s="8"/>
      <c r="CU5" s="9"/>
      <c r="CV5" s="9"/>
      <c r="CW5" s="9"/>
      <c r="CX5" s="9"/>
      <c r="CY5" s="9"/>
      <c r="CZ5" s="9"/>
      <c r="DA5" s="67"/>
      <c r="DB5" s="10">
        <v>43379</v>
      </c>
      <c r="DC5" s="10">
        <v>43387</v>
      </c>
      <c r="DD5" s="10" t="s">
        <v>210</v>
      </c>
      <c r="DE5" s="10">
        <v>43401</v>
      </c>
      <c r="DF5" s="10">
        <v>43401</v>
      </c>
      <c r="DG5" s="10">
        <v>43407</v>
      </c>
      <c r="DH5" s="10">
        <v>43436</v>
      </c>
      <c r="DI5" s="11" t="s">
        <v>218</v>
      </c>
    </row>
    <row r="6" spans="1:115" x14ac:dyDescent="0.25">
      <c r="A6" s="27" t="s">
        <v>67</v>
      </c>
      <c r="B6" s="28" t="s">
        <v>20</v>
      </c>
      <c r="C6" s="52" t="s">
        <v>19</v>
      </c>
      <c r="D6" s="15" t="s">
        <v>22</v>
      </c>
      <c r="E6" s="15" t="s">
        <v>23</v>
      </c>
      <c r="F6" s="15" t="s">
        <v>24</v>
      </c>
      <c r="G6" s="53" t="s">
        <v>25</v>
      </c>
      <c r="H6" s="12"/>
      <c r="I6" s="13"/>
      <c r="J6" s="13"/>
      <c r="K6" s="68"/>
      <c r="L6" s="68"/>
      <c r="M6" s="68"/>
      <c r="N6" s="68"/>
      <c r="O6" s="69"/>
      <c r="P6" s="80">
        <v>2</v>
      </c>
      <c r="Q6" s="70">
        <v>2</v>
      </c>
      <c r="R6" s="70"/>
      <c r="S6" s="70"/>
      <c r="T6" s="70"/>
      <c r="U6" s="70"/>
      <c r="V6" s="70">
        <v>1</v>
      </c>
      <c r="W6" s="71">
        <v>1</v>
      </c>
      <c r="X6" s="76"/>
      <c r="Y6" s="70">
        <v>1</v>
      </c>
      <c r="Z6" s="70">
        <v>2</v>
      </c>
      <c r="AA6" s="70">
        <v>1</v>
      </c>
      <c r="AB6" s="70"/>
      <c r="AC6" s="70">
        <v>1</v>
      </c>
      <c r="AD6" s="77">
        <v>1</v>
      </c>
      <c r="AE6" s="70"/>
      <c r="AF6" s="70"/>
      <c r="AG6" s="70">
        <v>2</v>
      </c>
      <c r="AH6" s="70"/>
      <c r="AI6" s="70"/>
      <c r="AJ6" s="70"/>
      <c r="AK6" s="70"/>
      <c r="AL6" s="70"/>
      <c r="AM6" s="70"/>
      <c r="AN6" s="70">
        <v>1</v>
      </c>
      <c r="AO6" s="70"/>
      <c r="AP6" s="70">
        <v>1</v>
      </c>
      <c r="AQ6" s="70"/>
      <c r="AR6" s="70"/>
      <c r="AS6" s="70"/>
      <c r="AT6" s="70">
        <v>1</v>
      </c>
      <c r="AU6" s="70">
        <v>2</v>
      </c>
      <c r="AV6" s="70"/>
      <c r="AW6" s="70"/>
      <c r="AX6" s="70">
        <v>4</v>
      </c>
      <c r="AY6" s="70"/>
      <c r="AZ6" s="70"/>
      <c r="BA6" s="70"/>
      <c r="BB6" s="70">
        <v>1</v>
      </c>
      <c r="BC6" s="70"/>
      <c r="BD6" s="70"/>
      <c r="BE6" s="70">
        <v>1</v>
      </c>
      <c r="BF6" s="70">
        <v>4</v>
      </c>
      <c r="BG6" s="70"/>
      <c r="BH6" s="70">
        <v>1</v>
      </c>
      <c r="BI6" s="70">
        <v>4</v>
      </c>
      <c r="BJ6" s="70"/>
      <c r="BK6" s="71"/>
      <c r="BL6" s="76">
        <v>1</v>
      </c>
      <c r="BM6" s="70">
        <v>1</v>
      </c>
      <c r="BN6" s="70">
        <v>3</v>
      </c>
      <c r="BO6" s="70">
        <v>3</v>
      </c>
      <c r="BP6" s="70"/>
      <c r="BQ6" s="70"/>
      <c r="BR6" s="70"/>
      <c r="BS6" s="77"/>
      <c r="BT6" s="70"/>
      <c r="BU6" s="70"/>
      <c r="BV6" s="70"/>
      <c r="BW6" s="70">
        <v>1</v>
      </c>
      <c r="BX6" s="70">
        <v>1</v>
      </c>
      <c r="BY6" s="70"/>
      <c r="BZ6" s="70">
        <v>1</v>
      </c>
      <c r="CA6" s="70"/>
      <c r="CB6" s="70"/>
      <c r="CC6" s="70"/>
      <c r="CD6" s="70">
        <v>1</v>
      </c>
      <c r="CE6" s="70"/>
      <c r="CF6" s="70"/>
      <c r="CG6" s="70"/>
      <c r="CH6" s="70">
        <v>5</v>
      </c>
      <c r="CI6" s="70"/>
      <c r="CJ6" s="70">
        <v>1</v>
      </c>
      <c r="CK6" s="70"/>
      <c r="CL6" s="70">
        <v>1</v>
      </c>
      <c r="CM6" s="70">
        <v>1</v>
      </c>
      <c r="CN6" s="70"/>
      <c r="CO6" s="70"/>
      <c r="CP6" s="70">
        <v>1</v>
      </c>
      <c r="CQ6" s="70">
        <v>5</v>
      </c>
      <c r="CR6" s="70"/>
      <c r="CS6" s="70">
        <v>1</v>
      </c>
      <c r="CT6" s="76"/>
      <c r="CU6" s="70"/>
      <c r="CV6" s="70">
        <v>1</v>
      </c>
      <c r="CW6" s="70">
        <v>1</v>
      </c>
      <c r="CX6" s="70">
        <v>1</v>
      </c>
      <c r="CY6" s="70"/>
      <c r="CZ6" s="70"/>
      <c r="DA6" s="77"/>
      <c r="DB6" s="70"/>
      <c r="DC6" s="70"/>
      <c r="DD6" s="70"/>
      <c r="DE6" s="70"/>
      <c r="DF6" s="70">
        <v>1</v>
      </c>
      <c r="DG6" s="70">
        <v>1</v>
      </c>
      <c r="DH6" s="70">
        <v>1</v>
      </c>
      <c r="DI6" s="71">
        <v>1</v>
      </c>
    </row>
    <row r="7" spans="1:115" x14ac:dyDescent="0.25">
      <c r="A7" s="19" t="s">
        <v>66</v>
      </c>
      <c r="B7" s="20" t="s">
        <v>88</v>
      </c>
      <c r="C7" s="116">
        <f t="shared" ref="C7:C19" si="0">SUM(D7:G7)</f>
        <v>34</v>
      </c>
      <c r="D7" s="21">
        <f t="shared" ref="D7:D19" si="1">SUM(H7:W7)</f>
        <v>4</v>
      </c>
      <c r="E7" s="34">
        <f t="shared" ref="E7:E19" si="2">SUM(X7:BK7)</f>
        <v>5.5</v>
      </c>
      <c r="F7" s="32">
        <f t="shared" ref="F7:F19" si="3">SUM(BL7:CS7)</f>
        <v>17.5</v>
      </c>
      <c r="G7" s="117">
        <f>SUM(CT7:DI7)</f>
        <v>7</v>
      </c>
      <c r="H7" s="14"/>
      <c r="I7" s="15"/>
      <c r="J7" s="15"/>
      <c r="K7" s="82"/>
      <c r="L7" s="82"/>
      <c r="M7" s="82"/>
      <c r="N7" s="82"/>
      <c r="O7" s="83"/>
      <c r="P7" s="84"/>
      <c r="Q7" s="82"/>
      <c r="R7" s="82"/>
      <c r="S7" s="82"/>
      <c r="T7" s="82"/>
      <c r="U7" s="82"/>
      <c r="V7" s="82">
        <v>3</v>
      </c>
      <c r="W7" s="86">
        <v>1</v>
      </c>
      <c r="X7" s="99"/>
      <c r="Y7" s="82"/>
      <c r="Z7" s="82"/>
      <c r="AA7" s="82"/>
      <c r="AB7" s="82"/>
      <c r="AC7" s="102"/>
      <c r="AD7" s="83"/>
      <c r="AE7" s="82"/>
      <c r="AF7" s="82"/>
      <c r="AG7" s="82">
        <v>2.5</v>
      </c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>
        <v>3</v>
      </c>
      <c r="BJ7" s="82"/>
      <c r="BK7" s="86"/>
      <c r="BL7" s="99"/>
      <c r="BM7" s="82"/>
      <c r="BN7" s="87">
        <v>3.5</v>
      </c>
      <c r="BO7" s="87">
        <v>1</v>
      </c>
      <c r="BP7" s="82"/>
      <c r="BQ7" s="82"/>
      <c r="BR7" s="82"/>
      <c r="BS7" s="83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>
        <v>4</v>
      </c>
      <c r="CI7" s="82"/>
      <c r="CJ7" s="82"/>
      <c r="CK7" s="82"/>
      <c r="CL7" s="82"/>
      <c r="CM7" s="82"/>
      <c r="CN7" s="82"/>
      <c r="CO7" s="82"/>
      <c r="CP7" s="82">
        <v>4</v>
      </c>
      <c r="CQ7" s="82">
        <v>2</v>
      </c>
      <c r="CR7" s="82"/>
      <c r="CS7" s="82">
        <v>3</v>
      </c>
      <c r="CT7" s="99"/>
      <c r="CU7" s="82"/>
      <c r="CV7" s="82"/>
      <c r="CW7" s="82"/>
      <c r="CX7" s="82"/>
      <c r="CY7" s="82"/>
      <c r="CZ7" s="82"/>
      <c r="DA7" s="83"/>
      <c r="DB7" s="82"/>
      <c r="DC7" s="82"/>
      <c r="DD7" s="82"/>
      <c r="DE7" s="82"/>
      <c r="DF7" s="82">
        <v>4</v>
      </c>
      <c r="DG7" s="82"/>
      <c r="DH7" s="82"/>
      <c r="DI7" s="86">
        <v>3</v>
      </c>
      <c r="DJ7" s="131">
        <f>COUNT(K7:DI7)+9</f>
        <v>21</v>
      </c>
      <c r="DK7" s="131">
        <f>C7/DJ7</f>
        <v>1.6190476190476191</v>
      </c>
    </row>
    <row r="8" spans="1:115" x14ac:dyDescent="0.25">
      <c r="A8" s="24" t="s">
        <v>70</v>
      </c>
      <c r="B8" s="25" t="s">
        <v>90</v>
      </c>
      <c r="C8" s="33">
        <f t="shared" si="0"/>
        <v>23.5</v>
      </c>
      <c r="D8" s="22">
        <f t="shared" si="1"/>
        <v>0</v>
      </c>
      <c r="E8" s="21">
        <f t="shared" si="2"/>
        <v>17</v>
      </c>
      <c r="F8" s="34">
        <f t="shared" si="3"/>
        <v>4.5</v>
      </c>
      <c r="G8" s="23">
        <f>SUM(CT8:DI8)</f>
        <v>2</v>
      </c>
      <c r="H8" s="14"/>
      <c r="I8" s="15"/>
      <c r="J8" s="15"/>
      <c r="K8" s="82"/>
      <c r="L8" s="82"/>
      <c r="M8" s="82"/>
      <c r="N8" s="82"/>
      <c r="O8" s="83"/>
      <c r="P8" s="84"/>
      <c r="Q8" s="82"/>
      <c r="R8" s="82"/>
      <c r="S8" s="82"/>
      <c r="T8" s="82"/>
      <c r="U8" s="82"/>
      <c r="V8" s="82"/>
      <c r="W8" s="86"/>
      <c r="X8" s="99"/>
      <c r="Y8" s="82"/>
      <c r="Z8" s="87">
        <v>2.5</v>
      </c>
      <c r="AA8" s="87">
        <v>1</v>
      </c>
      <c r="AB8" s="82"/>
      <c r="AC8" s="87">
        <v>1</v>
      </c>
      <c r="AD8" s="83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>
        <v>2.5</v>
      </c>
      <c r="AV8" s="82"/>
      <c r="AW8" s="82"/>
      <c r="AX8" s="82">
        <v>4.5</v>
      </c>
      <c r="AY8" s="82"/>
      <c r="AZ8" s="82"/>
      <c r="BA8" s="82"/>
      <c r="BB8" s="82"/>
      <c r="BC8" s="82"/>
      <c r="BD8" s="82"/>
      <c r="BE8" s="82"/>
      <c r="BF8" s="82">
        <v>4.5</v>
      </c>
      <c r="BG8" s="82"/>
      <c r="BH8" s="82">
        <v>1</v>
      </c>
      <c r="BI8" s="82"/>
      <c r="BJ8" s="82"/>
      <c r="BK8" s="86"/>
      <c r="BL8" s="99"/>
      <c r="BM8" s="82"/>
      <c r="BN8" s="82"/>
      <c r="BO8" s="87">
        <v>3.5</v>
      </c>
      <c r="BP8" s="82"/>
      <c r="BQ8" s="82"/>
      <c r="BR8" s="82"/>
      <c r="BS8" s="83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>
        <v>1</v>
      </c>
      <c r="CM8" s="82"/>
      <c r="CN8" s="82"/>
      <c r="CO8" s="82"/>
      <c r="CP8" s="82"/>
      <c r="CQ8" s="82"/>
      <c r="CR8" s="82"/>
      <c r="CS8" s="82"/>
      <c r="CT8" s="99"/>
      <c r="CU8" s="82"/>
      <c r="CV8" s="82"/>
      <c r="CW8" s="82"/>
      <c r="CX8" s="87">
        <v>1</v>
      </c>
      <c r="CY8" s="82"/>
      <c r="CZ8" s="82"/>
      <c r="DA8" s="83"/>
      <c r="DB8" s="82"/>
      <c r="DC8" s="82"/>
      <c r="DD8" s="82"/>
      <c r="DE8" s="82"/>
      <c r="DF8" s="82"/>
      <c r="DG8" s="82"/>
      <c r="DH8" s="82">
        <v>1</v>
      </c>
      <c r="DI8" s="86"/>
      <c r="DJ8" s="131">
        <f>COUNT(K8:DI8)</f>
        <v>11</v>
      </c>
      <c r="DK8" s="131">
        <f>C8/DJ8</f>
        <v>2.1363636363636362</v>
      </c>
    </row>
    <row r="9" spans="1:115" x14ac:dyDescent="0.25">
      <c r="A9" s="24" t="s">
        <v>132</v>
      </c>
      <c r="B9" s="96" t="s">
        <v>131</v>
      </c>
      <c r="C9" s="33">
        <f t="shared" si="0"/>
        <v>13.5</v>
      </c>
      <c r="D9" s="22">
        <f t="shared" si="1"/>
        <v>0</v>
      </c>
      <c r="E9" s="22">
        <f t="shared" si="2"/>
        <v>4</v>
      </c>
      <c r="F9" s="34">
        <f t="shared" si="3"/>
        <v>9.5</v>
      </c>
      <c r="G9" s="23">
        <f>SUM(CT9:DI9)</f>
        <v>0</v>
      </c>
      <c r="H9" s="14"/>
      <c r="I9" s="15"/>
      <c r="J9" s="15"/>
      <c r="K9" s="82"/>
      <c r="L9" s="82"/>
      <c r="M9" s="82"/>
      <c r="N9" s="82"/>
      <c r="O9" s="83"/>
      <c r="P9" s="84"/>
      <c r="Q9" s="82"/>
      <c r="R9" s="82"/>
      <c r="S9" s="82"/>
      <c r="T9" s="82"/>
      <c r="U9" s="82"/>
      <c r="V9" s="82"/>
      <c r="W9" s="86"/>
      <c r="X9" s="99"/>
      <c r="Y9" s="87">
        <v>1</v>
      </c>
      <c r="Z9" s="87"/>
      <c r="AA9" s="82"/>
      <c r="AB9" s="82"/>
      <c r="AC9" s="82"/>
      <c r="AD9" s="101">
        <v>1</v>
      </c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>
        <v>1</v>
      </c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>
        <v>1</v>
      </c>
      <c r="BG9" s="82"/>
      <c r="BH9" s="82"/>
      <c r="BI9" s="82"/>
      <c r="BJ9" s="82"/>
      <c r="BK9" s="86"/>
      <c r="BL9" s="100">
        <v>1</v>
      </c>
      <c r="BM9" s="87">
        <v>1</v>
      </c>
      <c r="BN9" s="82"/>
      <c r="BO9" s="82"/>
      <c r="BP9" s="82"/>
      <c r="BQ9" s="82"/>
      <c r="BR9" s="82"/>
      <c r="BS9" s="83"/>
      <c r="BT9" s="82"/>
      <c r="BU9" s="82"/>
      <c r="BV9" s="82"/>
      <c r="BW9" s="82">
        <v>1</v>
      </c>
      <c r="BX9" s="82"/>
      <c r="BY9" s="82"/>
      <c r="BZ9" s="82"/>
      <c r="CA9" s="82"/>
      <c r="CB9" s="82"/>
      <c r="CC9" s="82"/>
      <c r="CD9" s="82">
        <v>1</v>
      </c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>
        <v>5.5</v>
      </c>
      <c r="CR9" s="82"/>
      <c r="CS9" s="82"/>
      <c r="CT9" s="99"/>
      <c r="CU9" s="82"/>
      <c r="CV9" s="82"/>
      <c r="CW9" s="82"/>
      <c r="CX9" s="82"/>
      <c r="CY9" s="82"/>
      <c r="CZ9" s="82"/>
      <c r="DA9" s="83"/>
      <c r="DB9" s="82"/>
      <c r="DC9" s="82"/>
      <c r="DD9" s="82"/>
      <c r="DE9" s="82"/>
      <c r="DF9" s="82"/>
      <c r="DG9" s="82"/>
      <c r="DH9" s="82"/>
      <c r="DI9" s="86"/>
      <c r="DJ9" s="131">
        <f>COUNT(K9:DI9)</f>
        <v>9</v>
      </c>
      <c r="DK9" s="131">
        <f>C9/DJ9</f>
        <v>1.5</v>
      </c>
    </row>
    <row r="10" spans="1:115" x14ac:dyDescent="0.25">
      <c r="A10" s="24" t="s">
        <v>82</v>
      </c>
      <c r="B10" s="28" t="s">
        <v>79</v>
      </c>
      <c r="C10" s="26">
        <f>SUM(D10:G10)</f>
        <v>13</v>
      </c>
      <c r="D10" s="22">
        <f>SUM(H10:W10)</f>
        <v>0</v>
      </c>
      <c r="E10" s="22">
        <f>SUM(X10:BK10)</f>
        <v>6</v>
      </c>
      <c r="F10" s="22">
        <f t="shared" si="3"/>
        <v>7</v>
      </c>
      <c r="G10" s="23">
        <f>SUM(CT10:DI10)</f>
        <v>0</v>
      </c>
      <c r="H10" s="14"/>
      <c r="I10" s="15"/>
      <c r="J10" s="15"/>
      <c r="K10" s="82"/>
      <c r="L10" s="82"/>
      <c r="M10" s="82"/>
      <c r="N10" s="82"/>
      <c r="O10" s="83"/>
      <c r="P10" s="84"/>
      <c r="Q10" s="82"/>
      <c r="R10" s="82"/>
      <c r="S10" s="82"/>
      <c r="T10" s="82"/>
      <c r="U10" s="82"/>
      <c r="V10" s="82"/>
      <c r="W10" s="86"/>
      <c r="X10" s="99"/>
      <c r="Y10" s="82"/>
      <c r="Z10" s="87">
        <v>1</v>
      </c>
      <c r="AA10" s="82"/>
      <c r="AB10" s="82"/>
      <c r="AC10" s="102"/>
      <c r="AD10" s="83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>
        <v>3</v>
      </c>
      <c r="BG10" s="82"/>
      <c r="BH10" s="82"/>
      <c r="BI10" s="82">
        <v>2</v>
      </c>
      <c r="BJ10" s="82"/>
      <c r="BK10" s="86"/>
      <c r="BL10" s="99"/>
      <c r="BM10" s="82"/>
      <c r="BN10" s="87">
        <v>2</v>
      </c>
      <c r="BO10" s="87">
        <v>2</v>
      </c>
      <c r="BP10" s="82"/>
      <c r="BQ10" s="82"/>
      <c r="BR10" s="82"/>
      <c r="BS10" s="83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>
        <v>3</v>
      </c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99"/>
      <c r="CU10" s="82"/>
      <c r="CV10" s="82"/>
      <c r="CW10" s="82"/>
      <c r="CX10" s="82"/>
      <c r="CY10" s="82"/>
      <c r="CZ10" s="82"/>
      <c r="DA10" s="83"/>
      <c r="DB10" s="82"/>
      <c r="DC10" s="82"/>
      <c r="DD10" s="82"/>
      <c r="DE10" s="82"/>
      <c r="DF10" s="82"/>
      <c r="DG10" s="82"/>
      <c r="DH10" s="82"/>
      <c r="DI10" s="86"/>
      <c r="DJ10" s="131">
        <f>COUNT(K10:DI10)</f>
        <v>6</v>
      </c>
      <c r="DK10" s="131">
        <f>C10/DJ10</f>
        <v>2.1666666666666665</v>
      </c>
    </row>
    <row r="11" spans="1:115" x14ac:dyDescent="0.25">
      <c r="A11" s="24" t="s">
        <v>126</v>
      </c>
      <c r="B11" s="97" t="s">
        <v>120</v>
      </c>
      <c r="C11" s="26">
        <f>SUM(D11:G11)</f>
        <v>12</v>
      </c>
      <c r="D11" s="22">
        <f>SUM(H11:W11)</f>
        <v>0</v>
      </c>
      <c r="E11" s="22">
        <f>SUM(X11:BK11)</f>
        <v>5</v>
      </c>
      <c r="F11" s="22">
        <f t="shared" si="3"/>
        <v>7</v>
      </c>
      <c r="G11" s="23">
        <f>SUM(CT11:DI11)</f>
        <v>0</v>
      </c>
      <c r="H11" s="14"/>
      <c r="I11" s="15"/>
      <c r="J11" s="15"/>
      <c r="K11" s="82"/>
      <c r="L11" s="82"/>
      <c r="M11" s="82"/>
      <c r="N11" s="82"/>
      <c r="O11" s="83"/>
      <c r="P11" s="84"/>
      <c r="Q11" s="82"/>
      <c r="R11" s="82"/>
      <c r="S11" s="82"/>
      <c r="T11" s="82"/>
      <c r="U11" s="82"/>
      <c r="V11" s="82"/>
      <c r="W11" s="86"/>
      <c r="X11" s="99"/>
      <c r="Y11" s="82"/>
      <c r="Z11" s="87"/>
      <c r="AA11" s="82"/>
      <c r="AB11" s="82"/>
      <c r="AC11" s="82"/>
      <c r="AD11" s="83"/>
      <c r="AE11" s="82"/>
      <c r="AF11" s="82"/>
      <c r="AG11" s="82">
        <v>1</v>
      </c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>
        <v>1</v>
      </c>
      <c r="AV11" s="82"/>
      <c r="AW11" s="82"/>
      <c r="AX11" s="82"/>
      <c r="AY11" s="82"/>
      <c r="AZ11" s="82"/>
      <c r="BA11" s="82"/>
      <c r="BB11" s="82">
        <v>1</v>
      </c>
      <c r="BC11" s="82"/>
      <c r="BD11" s="82"/>
      <c r="BE11" s="82"/>
      <c r="BF11" s="82">
        <v>2</v>
      </c>
      <c r="BG11" s="82"/>
      <c r="BH11" s="82"/>
      <c r="BI11" s="82"/>
      <c r="BJ11" s="82"/>
      <c r="BK11" s="86"/>
      <c r="BL11" s="99"/>
      <c r="BM11" s="82"/>
      <c r="BN11" s="87">
        <v>1</v>
      </c>
      <c r="BO11" s="82"/>
      <c r="BP11" s="82"/>
      <c r="BQ11" s="82"/>
      <c r="BR11" s="82"/>
      <c r="BS11" s="83"/>
      <c r="BT11" s="82"/>
      <c r="BU11" s="82"/>
      <c r="BV11" s="82"/>
      <c r="BW11" s="82"/>
      <c r="BX11" s="82"/>
      <c r="BY11" s="82"/>
      <c r="BZ11" s="82">
        <v>1</v>
      </c>
      <c r="CA11" s="82"/>
      <c r="CB11" s="82"/>
      <c r="CC11" s="82"/>
      <c r="CD11" s="82"/>
      <c r="CE11" s="82"/>
      <c r="CF11" s="82"/>
      <c r="CG11" s="82"/>
      <c r="CH11" s="82">
        <v>1</v>
      </c>
      <c r="CI11" s="82"/>
      <c r="CJ11" s="82"/>
      <c r="CK11" s="82"/>
      <c r="CL11" s="82"/>
      <c r="CM11" s="82"/>
      <c r="CN11" s="82"/>
      <c r="CO11" s="82"/>
      <c r="CP11" s="82"/>
      <c r="CQ11" s="82">
        <v>4</v>
      </c>
      <c r="CR11" s="82"/>
      <c r="CS11" s="82"/>
      <c r="CT11" s="99"/>
      <c r="CU11" s="82"/>
      <c r="CV11" s="82"/>
      <c r="CW11" s="82"/>
      <c r="CX11" s="82"/>
      <c r="CY11" s="82"/>
      <c r="CZ11" s="82"/>
      <c r="DA11" s="83"/>
      <c r="DB11" s="82"/>
      <c r="DC11" s="82"/>
      <c r="DD11" s="82"/>
      <c r="DE11" s="82"/>
      <c r="DF11" s="82"/>
      <c r="DG11" s="82"/>
      <c r="DH11" s="82"/>
      <c r="DI11" s="86"/>
      <c r="DJ11" s="131">
        <f>COUNT(K11:DI11)</f>
        <v>8</v>
      </c>
      <c r="DK11" s="131">
        <f>C11/DJ11</f>
        <v>1.5</v>
      </c>
    </row>
    <row r="12" spans="1:115" x14ac:dyDescent="0.25">
      <c r="A12" s="24" t="s">
        <v>119</v>
      </c>
      <c r="B12" s="25" t="s">
        <v>60</v>
      </c>
      <c r="C12" s="26">
        <f t="shared" si="0"/>
        <v>7</v>
      </c>
      <c r="D12" s="22">
        <f t="shared" si="1"/>
        <v>2</v>
      </c>
      <c r="E12" s="22">
        <f t="shared" si="2"/>
        <v>4</v>
      </c>
      <c r="F12" s="22">
        <f t="shared" si="3"/>
        <v>1</v>
      </c>
      <c r="G12" s="23">
        <f>SUM(CT12:DI12)</f>
        <v>0</v>
      </c>
      <c r="H12" s="14"/>
      <c r="I12" s="15"/>
      <c r="J12" s="15"/>
      <c r="K12" s="82"/>
      <c r="L12" s="82"/>
      <c r="M12" s="82"/>
      <c r="N12" s="82"/>
      <c r="O12" s="83"/>
      <c r="P12" s="84">
        <v>1</v>
      </c>
      <c r="Q12" s="82">
        <v>1</v>
      </c>
      <c r="R12" s="82"/>
      <c r="S12" s="82"/>
      <c r="T12" s="82"/>
      <c r="U12" s="82"/>
      <c r="V12" s="82"/>
      <c r="W12" s="86"/>
      <c r="X12" s="99"/>
      <c r="Y12" s="82"/>
      <c r="Z12" s="87"/>
      <c r="AA12" s="82"/>
      <c r="AB12" s="82"/>
      <c r="AC12" s="82"/>
      <c r="AD12" s="83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>
        <v>3</v>
      </c>
      <c r="AY12" s="82"/>
      <c r="AZ12" s="82"/>
      <c r="BA12" s="82"/>
      <c r="BB12" s="82"/>
      <c r="BC12" s="82"/>
      <c r="BD12" s="82"/>
      <c r="BE12" s="82">
        <v>1</v>
      </c>
      <c r="BF12" s="82"/>
      <c r="BG12" s="82"/>
      <c r="BH12" s="82"/>
      <c r="BI12" s="82"/>
      <c r="BJ12" s="82"/>
      <c r="BK12" s="86"/>
      <c r="BL12" s="99"/>
      <c r="BM12" s="82"/>
      <c r="BN12" s="82"/>
      <c r="BO12" s="82"/>
      <c r="BP12" s="82"/>
      <c r="BQ12" s="82"/>
      <c r="BR12" s="82"/>
      <c r="BS12" s="83"/>
      <c r="BT12" s="82"/>
      <c r="BU12" s="82"/>
      <c r="BV12" s="82"/>
      <c r="BW12" s="82"/>
      <c r="BX12" s="82">
        <v>1</v>
      </c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99"/>
      <c r="CU12" s="82"/>
      <c r="CV12" s="82"/>
      <c r="CW12" s="82"/>
      <c r="CX12" s="82"/>
      <c r="CY12" s="82"/>
      <c r="CZ12" s="82"/>
      <c r="DA12" s="83"/>
      <c r="DB12" s="82"/>
      <c r="DC12" s="82"/>
      <c r="DD12" s="82"/>
      <c r="DE12" s="82"/>
      <c r="DF12" s="82"/>
      <c r="DG12" s="82"/>
      <c r="DH12" s="82"/>
      <c r="DI12" s="86"/>
      <c r="DJ12" s="131">
        <f>COUNT(K12:DI12)</f>
        <v>5</v>
      </c>
      <c r="DK12" s="131">
        <f>C12/DJ12</f>
        <v>1.4</v>
      </c>
    </row>
    <row r="13" spans="1:115" x14ac:dyDescent="0.25">
      <c r="A13" s="27" t="s">
        <v>137</v>
      </c>
      <c r="B13" s="96" t="s">
        <v>136</v>
      </c>
      <c r="C13" s="26">
        <f t="shared" ref="C13:C18" si="4">SUM(D13:G13)</f>
        <v>4</v>
      </c>
      <c r="D13" s="22">
        <f t="shared" ref="D13:D18" si="5">SUM(H13:W13)</f>
        <v>0</v>
      </c>
      <c r="E13" s="22">
        <f t="shared" ref="E13:E18" si="6">SUM(X13:BK13)</f>
        <v>3</v>
      </c>
      <c r="F13" s="22">
        <f>SUM(BL13:CS13)</f>
        <v>0</v>
      </c>
      <c r="G13" s="23">
        <f>SUM(CT13:DI13)</f>
        <v>1</v>
      </c>
      <c r="H13" s="14"/>
      <c r="I13" s="15"/>
      <c r="J13" s="15"/>
      <c r="K13" s="82"/>
      <c r="L13" s="82"/>
      <c r="M13" s="82"/>
      <c r="N13" s="82"/>
      <c r="O13" s="83"/>
      <c r="P13" s="84"/>
      <c r="Q13" s="82"/>
      <c r="R13" s="82"/>
      <c r="S13" s="82"/>
      <c r="T13" s="82"/>
      <c r="U13" s="82"/>
      <c r="V13" s="82"/>
      <c r="W13" s="86"/>
      <c r="X13" s="99"/>
      <c r="Y13" s="82"/>
      <c r="Z13" s="87"/>
      <c r="AA13" s="82"/>
      <c r="AB13" s="82"/>
      <c r="AC13" s="102"/>
      <c r="AD13" s="83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>
        <v>2</v>
      </c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>
        <v>1</v>
      </c>
      <c r="BJ13" s="82"/>
      <c r="BK13" s="86"/>
      <c r="BL13" s="99"/>
      <c r="BM13" s="82"/>
      <c r="BN13" s="82"/>
      <c r="BO13" s="82"/>
      <c r="BP13" s="82"/>
      <c r="BQ13" s="82"/>
      <c r="BR13" s="82"/>
      <c r="BS13" s="83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99"/>
      <c r="CU13" s="82"/>
      <c r="CV13" s="87">
        <v>1</v>
      </c>
      <c r="CW13" s="82"/>
      <c r="CX13" s="82"/>
      <c r="CY13" s="82"/>
      <c r="CZ13" s="82"/>
      <c r="DA13" s="83"/>
      <c r="DB13" s="82"/>
      <c r="DC13" s="82"/>
      <c r="DD13" s="82"/>
      <c r="DE13" s="82"/>
      <c r="DF13" s="82"/>
      <c r="DG13" s="82"/>
      <c r="DH13" s="82"/>
      <c r="DI13" s="86"/>
      <c r="DJ13" s="131">
        <f>COUNT(K13:DI13)</f>
        <v>3</v>
      </c>
      <c r="DK13" s="131">
        <f>C13/DJ13</f>
        <v>1.3333333333333333</v>
      </c>
    </row>
    <row r="14" spans="1:115" x14ac:dyDescent="0.25">
      <c r="A14" s="27" t="s">
        <v>134</v>
      </c>
      <c r="B14" s="25" t="s">
        <v>59</v>
      </c>
      <c r="C14" s="33">
        <f t="shared" si="4"/>
        <v>3.5</v>
      </c>
      <c r="D14" s="34">
        <f t="shared" si="5"/>
        <v>3.5</v>
      </c>
      <c r="E14" s="22">
        <f t="shared" si="6"/>
        <v>0</v>
      </c>
      <c r="F14" s="22">
        <f>SUM(BL14:CS14)</f>
        <v>0</v>
      </c>
      <c r="G14" s="23">
        <f>SUM(CT14:DI14)</f>
        <v>0</v>
      </c>
      <c r="H14" s="14"/>
      <c r="I14" s="15"/>
      <c r="J14" s="15"/>
      <c r="K14" s="82"/>
      <c r="L14" s="82"/>
      <c r="M14" s="82"/>
      <c r="N14" s="82"/>
      <c r="O14" s="83"/>
      <c r="P14" s="84">
        <v>2.5</v>
      </c>
      <c r="Q14" s="82">
        <v>1</v>
      </c>
      <c r="R14" s="82"/>
      <c r="S14" s="82"/>
      <c r="T14" s="82"/>
      <c r="U14" s="82"/>
      <c r="V14" s="82"/>
      <c r="W14" s="86"/>
      <c r="X14" s="99"/>
      <c r="Y14" s="82"/>
      <c r="Z14" s="82"/>
      <c r="AA14" s="82"/>
      <c r="AB14" s="82"/>
      <c r="AC14" s="82"/>
      <c r="AD14" s="83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>
        <v>0</v>
      </c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6"/>
      <c r="BL14" s="99"/>
      <c r="BM14" s="82"/>
      <c r="BN14" s="82"/>
      <c r="BO14" s="82"/>
      <c r="BP14" s="82"/>
      <c r="BQ14" s="82"/>
      <c r="BR14" s="82"/>
      <c r="BS14" s="83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99"/>
      <c r="CU14" s="82"/>
      <c r="CV14" s="82"/>
      <c r="CW14" s="82"/>
      <c r="CX14" s="82"/>
      <c r="CY14" s="82"/>
      <c r="CZ14" s="82"/>
      <c r="DA14" s="83"/>
      <c r="DB14" s="82"/>
      <c r="DC14" s="82"/>
      <c r="DD14" s="82"/>
      <c r="DE14" s="82"/>
      <c r="DF14" s="82"/>
      <c r="DG14" s="82"/>
      <c r="DH14" s="82"/>
      <c r="DI14" s="86"/>
      <c r="DJ14" s="131">
        <f>COUNT(K14:DI14)</f>
        <v>3</v>
      </c>
      <c r="DK14" s="131">
        <f>C14/DJ14</f>
        <v>1.1666666666666667</v>
      </c>
    </row>
    <row r="15" spans="1:115" x14ac:dyDescent="0.25">
      <c r="A15" s="27" t="s">
        <v>157</v>
      </c>
      <c r="B15" s="96" t="s">
        <v>195</v>
      </c>
      <c r="C15" s="26">
        <f t="shared" si="4"/>
        <v>3</v>
      </c>
      <c r="D15" s="22">
        <f t="shared" si="5"/>
        <v>0</v>
      </c>
      <c r="E15" s="22">
        <f t="shared" si="6"/>
        <v>0</v>
      </c>
      <c r="F15" s="22">
        <f t="shared" si="3"/>
        <v>3</v>
      </c>
      <c r="G15" s="23">
        <f>SUM(CT15:DI15)</f>
        <v>0</v>
      </c>
      <c r="H15" s="14"/>
      <c r="I15" s="15"/>
      <c r="J15" s="15"/>
      <c r="K15" s="82"/>
      <c r="L15" s="82"/>
      <c r="M15" s="82"/>
      <c r="N15" s="82"/>
      <c r="O15" s="83"/>
      <c r="P15" s="84"/>
      <c r="Q15" s="82"/>
      <c r="R15" s="82"/>
      <c r="S15" s="82"/>
      <c r="T15" s="82"/>
      <c r="U15" s="82"/>
      <c r="V15" s="82"/>
      <c r="W15" s="86"/>
      <c r="X15" s="99"/>
      <c r="Y15" s="82"/>
      <c r="Z15" s="87"/>
      <c r="AA15" s="82"/>
      <c r="AB15" s="82"/>
      <c r="AC15" s="82"/>
      <c r="AD15" s="83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6"/>
      <c r="BL15" s="99"/>
      <c r="BM15" s="82"/>
      <c r="BN15" s="82"/>
      <c r="BO15" s="82"/>
      <c r="BP15" s="82"/>
      <c r="BQ15" s="82"/>
      <c r="BR15" s="82"/>
      <c r="BS15" s="83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>
        <v>3</v>
      </c>
      <c r="CR15" s="82"/>
      <c r="CS15" s="82"/>
      <c r="CT15" s="99"/>
      <c r="CU15" s="82"/>
      <c r="CV15" s="82"/>
      <c r="CW15" s="82"/>
      <c r="CX15" s="82"/>
      <c r="CY15" s="82"/>
      <c r="CZ15" s="82"/>
      <c r="DA15" s="83"/>
      <c r="DB15" s="82"/>
      <c r="DC15" s="82"/>
      <c r="DD15" s="82"/>
      <c r="DE15" s="82"/>
      <c r="DF15" s="82"/>
      <c r="DG15" s="82"/>
      <c r="DH15" s="82"/>
      <c r="DI15" s="86"/>
      <c r="DJ15" s="131">
        <f>COUNT(K15:DI15)</f>
        <v>1</v>
      </c>
      <c r="DK15" s="131">
        <f>C15/DJ15</f>
        <v>3</v>
      </c>
    </row>
    <row r="16" spans="1:115" x14ac:dyDescent="0.25">
      <c r="A16" s="27" t="s">
        <v>95</v>
      </c>
      <c r="B16" s="96" t="s">
        <v>186</v>
      </c>
      <c r="C16" s="26">
        <f t="shared" si="4"/>
        <v>3</v>
      </c>
      <c r="D16" s="22">
        <f t="shared" si="5"/>
        <v>0</v>
      </c>
      <c r="E16" s="22">
        <f t="shared" si="6"/>
        <v>0</v>
      </c>
      <c r="F16" s="22">
        <f>SUM(BL16:CS16)</f>
        <v>2</v>
      </c>
      <c r="G16" s="23">
        <f>SUM(CT16:DI16)</f>
        <v>1</v>
      </c>
      <c r="H16" s="14"/>
      <c r="I16" s="15"/>
      <c r="J16" s="15"/>
      <c r="K16" s="82"/>
      <c r="L16" s="82"/>
      <c r="M16" s="82"/>
      <c r="N16" s="82"/>
      <c r="O16" s="83"/>
      <c r="P16" s="84"/>
      <c r="Q16" s="82"/>
      <c r="R16" s="82"/>
      <c r="S16" s="82"/>
      <c r="T16" s="82"/>
      <c r="U16" s="82"/>
      <c r="V16" s="82"/>
      <c r="W16" s="86"/>
      <c r="X16" s="99"/>
      <c r="Y16" s="82"/>
      <c r="Z16" s="87"/>
      <c r="AA16" s="82"/>
      <c r="AB16" s="82"/>
      <c r="AC16" s="82"/>
      <c r="AD16" s="83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6"/>
      <c r="BL16" s="99"/>
      <c r="BM16" s="82"/>
      <c r="BN16" s="82"/>
      <c r="BO16" s="82"/>
      <c r="BP16" s="82"/>
      <c r="BQ16" s="82"/>
      <c r="BR16" s="82"/>
      <c r="BS16" s="83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>
        <v>2</v>
      </c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99"/>
      <c r="CU16" s="82"/>
      <c r="CV16" s="82"/>
      <c r="CW16" s="82"/>
      <c r="CX16" s="82"/>
      <c r="CY16" s="82"/>
      <c r="CZ16" s="82"/>
      <c r="DA16" s="83"/>
      <c r="DB16" s="82"/>
      <c r="DC16" s="82"/>
      <c r="DD16" s="82"/>
      <c r="DE16" s="82"/>
      <c r="DF16" s="82"/>
      <c r="DG16" s="82">
        <v>1</v>
      </c>
      <c r="DH16" s="82"/>
      <c r="DI16" s="86"/>
      <c r="DJ16" s="131">
        <f>COUNT(K16:DI16)</f>
        <v>2</v>
      </c>
      <c r="DK16" s="131">
        <f>C16/DJ16</f>
        <v>1.5</v>
      </c>
    </row>
    <row r="17" spans="1:116" x14ac:dyDescent="0.25">
      <c r="A17" s="27" t="s">
        <v>95</v>
      </c>
      <c r="B17" s="96" t="s">
        <v>124</v>
      </c>
      <c r="C17" s="26">
        <f t="shared" si="4"/>
        <v>3</v>
      </c>
      <c r="D17" s="22">
        <f t="shared" si="5"/>
        <v>0</v>
      </c>
      <c r="E17" s="22">
        <f t="shared" si="6"/>
        <v>1</v>
      </c>
      <c r="F17" s="22">
        <f>SUM(BL17:CS17)</f>
        <v>1</v>
      </c>
      <c r="G17" s="23">
        <f>SUM(CT17:DI17)</f>
        <v>1</v>
      </c>
      <c r="H17" s="14"/>
      <c r="I17" s="15"/>
      <c r="J17" s="15"/>
      <c r="K17" s="82"/>
      <c r="L17" s="82"/>
      <c r="M17" s="82"/>
      <c r="N17" s="82"/>
      <c r="O17" s="83"/>
      <c r="P17" s="84"/>
      <c r="Q17" s="82"/>
      <c r="R17" s="82"/>
      <c r="S17" s="82"/>
      <c r="T17" s="82"/>
      <c r="U17" s="82"/>
      <c r="V17" s="82"/>
      <c r="W17" s="86"/>
      <c r="X17" s="99"/>
      <c r="Y17" s="82"/>
      <c r="Z17" s="87"/>
      <c r="AA17" s="82"/>
      <c r="AB17" s="82"/>
      <c r="AC17" s="82"/>
      <c r="AD17" s="83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>
        <v>1</v>
      </c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6"/>
      <c r="BL17" s="99"/>
      <c r="BM17" s="82"/>
      <c r="BN17" s="82"/>
      <c r="BO17" s="82"/>
      <c r="BP17" s="82"/>
      <c r="BQ17" s="82"/>
      <c r="BR17" s="82"/>
      <c r="BS17" s="83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>
        <v>1</v>
      </c>
      <c r="CN17" s="82"/>
      <c r="CO17" s="82"/>
      <c r="CP17" s="82"/>
      <c r="CQ17" s="82"/>
      <c r="CR17" s="82"/>
      <c r="CS17" s="82"/>
      <c r="CT17" s="99"/>
      <c r="CU17" s="82"/>
      <c r="CV17" s="82"/>
      <c r="CW17" s="87">
        <v>1</v>
      </c>
      <c r="CX17" s="82"/>
      <c r="CY17" s="82"/>
      <c r="CZ17" s="82"/>
      <c r="DA17" s="83"/>
      <c r="DB17" s="82"/>
      <c r="DC17" s="82"/>
      <c r="DD17" s="82"/>
      <c r="DE17" s="82"/>
      <c r="DF17" s="82"/>
      <c r="DG17" s="82"/>
      <c r="DH17" s="82"/>
      <c r="DI17" s="86"/>
      <c r="DJ17" s="131">
        <f>COUNT(K17:DI17)</f>
        <v>3</v>
      </c>
      <c r="DK17" s="131">
        <f>C17/DJ17</f>
        <v>1</v>
      </c>
    </row>
    <row r="18" spans="1:116" x14ac:dyDescent="0.25">
      <c r="A18" s="27" t="s">
        <v>219</v>
      </c>
      <c r="B18" s="96" t="s">
        <v>116</v>
      </c>
      <c r="C18" s="26">
        <f t="shared" si="4"/>
        <v>2</v>
      </c>
      <c r="D18" s="22">
        <f t="shared" si="5"/>
        <v>0</v>
      </c>
      <c r="E18" s="22">
        <f t="shared" si="6"/>
        <v>1</v>
      </c>
      <c r="F18" s="22">
        <f>SUM(BL18:CS18)</f>
        <v>1</v>
      </c>
      <c r="G18" s="23">
        <f>SUM(CT18:DI18)</f>
        <v>0</v>
      </c>
      <c r="H18" s="14"/>
      <c r="I18" s="15"/>
      <c r="J18" s="15"/>
      <c r="K18" s="82"/>
      <c r="L18" s="82"/>
      <c r="M18" s="82"/>
      <c r="N18" s="82"/>
      <c r="O18" s="83"/>
      <c r="P18" s="84"/>
      <c r="Q18" s="82"/>
      <c r="R18" s="82"/>
      <c r="S18" s="82"/>
      <c r="T18" s="82"/>
      <c r="U18" s="82"/>
      <c r="V18" s="82"/>
      <c r="W18" s="86"/>
      <c r="X18" s="99"/>
      <c r="Y18" s="82"/>
      <c r="Z18" s="87"/>
      <c r="AA18" s="82"/>
      <c r="AB18" s="82"/>
      <c r="AC18" s="82"/>
      <c r="AD18" s="83"/>
      <c r="AE18" s="82"/>
      <c r="AF18" s="82"/>
      <c r="AG18" s="82"/>
      <c r="AH18" s="82"/>
      <c r="AI18" s="82"/>
      <c r="AJ18" s="82"/>
      <c r="AK18" s="82"/>
      <c r="AL18" s="82"/>
      <c r="AM18" s="82"/>
      <c r="AN18" s="82">
        <v>1</v>
      </c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6"/>
      <c r="BL18" s="99"/>
      <c r="BM18" s="82"/>
      <c r="BN18" s="82"/>
      <c r="BO18" s="82"/>
      <c r="BP18" s="82"/>
      <c r="BQ18" s="82"/>
      <c r="BR18" s="82"/>
      <c r="BS18" s="83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>
        <v>1</v>
      </c>
      <c r="CR18" s="82"/>
      <c r="CS18" s="82"/>
      <c r="CT18" s="99"/>
      <c r="CU18" s="82"/>
      <c r="CV18" s="82"/>
      <c r="CW18" s="82"/>
      <c r="CX18" s="82"/>
      <c r="CY18" s="82"/>
      <c r="CZ18" s="82"/>
      <c r="DA18" s="83"/>
      <c r="DB18" s="82"/>
      <c r="DC18" s="82"/>
      <c r="DD18" s="82"/>
      <c r="DE18" s="82"/>
      <c r="DF18" s="82"/>
      <c r="DG18" s="82"/>
      <c r="DH18" s="82"/>
      <c r="DI18" s="86"/>
      <c r="DJ18" s="131">
        <f>COUNT(K18:DI18)</f>
        <v>2</v>
      </c>
      <c r="DK18" s="131">
        <f>C18/DJ18</f>
        <v>1</v>
      </c>
    </row>
    <row r="19" spans="1:116" x14ac:dyDescent="0.25">
      <c r="A19" s="27" t="s">
        <v>205</v>
      </c>
      <c r="B19" s="96" t="s">
        <v>188</v>
      </c>
      <c r="C19" s="26">
        <f t="shared" si="0"/>
        <v>1</v>
      </c>
      <c r="D19" s="22">
        <f t="shared" si="1"/>
        <v>0</v>
      </c>
      <c r="E19" s="22">
        <f t="shared" si="2"/>
        <v>0</v>
      </c>
      <c r="F19" s="22">
        <f t="shared" si="3"/>
        <v>1</v>
      </c>
      <c r="G19" s="23">
        <f>SUM(CT19:DI19)</f>
        <v>0</v>
      </c>
      <c r="H19" s="14"/>
      <c r="I19" s="15"/>
      <c r="J19" s="15"/>
      <c r="K19" s="82"/>
      <c r="L19" s="82"/>
      <c r="M19" s="82"/>
      <c r="N19" s="82"/>
      <c r="O19" s="83"/>
      <c r="P19" s="84"/>
      <c r="Q19" s="82"/>
      <c r="R19" s="82"/>
      <c r="S19" s="82"/>
      <c r="T19" s="82"/>
      <c r="U19" s="82"/>
      <c r="V19" s="82"/>
      <c r="W19" s="86"/>
      <c r="X19" s="99"/>
      <c r="Y19" s="82"/>
      <c r="Z19" s="87"/>
      <c r="AA19" s="82"/>
      <c r="AB19" s="82"/>
      <c r="AC19" s="82"/>
      <c r="AD19" s="83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6"/>
      <c r="BL19" s="99"/>
      <c r="BM19" s="82"/>
      <c r="BN19" s="82"/>
      <c r="BO19" s="82"/>
      <c r="BP19" s="82"/>
      <c r="BQ19" s="82"/>
      <c r="BR19" s="82"/>
      <c r="BS19" s="83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>
        <v>1</v>
      </c>
      <c r="CK19" s="82"/>
      <c r="CL19" s="82"/>
      <c r="CM19" s="82"/>
      <c r="CN19" s="82"/>
      <c r="CO19" s="82"/>
      <c r="CP19" s="82"/>
      <c r="CQ19" s="82"/>
      <c r="CR19" s="82"/>
      <c r="CS19" s="82"/>
      <c r="CT19" s="99"/>
      <c r="CU19" s="82"/>
      <c r="CV19" s="82"/>
      <c r="CW19" s="82"/>
      <c r="CX19" s="82"/>
      <c r="CY19" s="82"/>
      <c r="CZ19" s="82"/>
      <c r="DA19" s="83"/>
      <c r="DB19" s="82"/>
      <c r="DC19" s="82"/>
      <c r="DD19" s="82"/>
      <c r="DE19" s="82"/>
      <c r="DF19" s="82"/>
      <c r="DG19" s="82"/>
      <c r="DH19" s="82"/>
      <c r="DI19" s="86"/>
      <c r="DJ19" s="131">
        <f>COUNT(K19:DI19)</f>
        <v>1</v>
      </c>
      <c r="DK19" s="131">
        <f>C19/DJ19</f>
        <v>1</v>
      </c>
    </row>
    <row r="20" spans="1:116" s="60" customFormat="1" x14ac:dyDescent="0.25">
      <c r="A20" s="59"/>
      <c r="C20" s="61"/>
      <c r="D20" s="62"/>
      <c r="E20" s="62"/>
      <c r="F20" s="62"/>
      <c r="G20" s="63"/>
      <c r="H20" s="64"/>
      <c r="I20" s="65"/>
      <c r="J20" s="65"/>
      <c r="K20" s="92"/>
      <c r="L20" s="92"/>
      <c r="M20" s="92"/>
      <c r="N20" s="92"/>
      <c r="O20" s="93"/>
      <c r="P20" s="94"/>
      <c r="Q20" s="92"/>
      <c r="R20" s="92"/>
      <c r="S20" s="92"/>
      <c r="T20" s="92"/>
      <c r="U20" s="92"/>
      <c r="V20" s="92"/>
      <c r="W20" s="95"/>
      <c r="X20" s="105"/>
      <c r="Y20" s="92"/>
      <c r="Z20" s="92"/>
      <c r="AA20" s="92"/>
      <c r="AB20" s="92"/>
      <c r="AC20" s="92"/>
      <c r="AD20" s="93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5"/>
      <c r="BL20" s="105"/>
      <c r="BM20" s="92"/>
      <c r="BN20" s="92"/>
      <c r="BO20" s="92"/>
      <c r="BP20" s="92"/>
      <c r="BQ20" s="92"/>
      <c r="BR20" s="92"/>
      <c r="BS20" s="93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105"/>
      <c r="CU20" s="92"/>
      <c r="CV20" s="92"/>
      <c r="CW20" s="92"/>
      <c r="CX20" s="92"/>
      <c r="CY20" s="92"/>
      <c r="CZ20" s="92"/>
      <c r="DA20" s="93"/>
      <c r="DB20" s="92"/>
      <c r="DC20" s="92"/>
      <c r="DD20" s="92"/>
      <c r="DE20" s="92"/>
      <c r="DF20" s="92"/>
      <c r="DG20" s="92"/>
      <c r="DH20" s="92"/>
      <c r="DI20" s="95"/>
      <c r="DJ20" s="132"/>
      <c r="DK20" s="132"/>
    </row>
    <row r="21" spans="1:116" s="28" customFormat="1" x14ac:dyDescent="0.25">
      <c r="A21" s="27" t="s">
        <v>67</v>
      </c>
      <c r="B21" s="28" t="s">
        <v>21</v>
      </c>
      <c r="C21" s="29" t="s">
        <v>19</v>
      </c>
      <c r="D21" s="30" t="s">
        <v>22</v>
      </c>
      <c r="E21" s="30" t="s">
        <v>23</v>
      </c>
      <c r="F21" s="30" t="s">
        <v>24</v>
      </c>
      <c r="G21" s="31" t="s">
        <v>25</v>
      </c>
      <c r="H21" s="14"/>
      <c r="I21" s="15"/>
      <c r="J21" s="15"/>
      <c r="K21" s="72">
        <v>1</v>
      </c>
      <c r="L21" s="72">
        <v>1</v>
      </c>
      <c r="M21" s="72"/>
      <c r="N21" s="72"/>
      <c r="O21" s="73"/>
      <c r="P21" s="81">
        <v>2</v>
      </c>
      <c r="Q21" s="72"/>
      <c r="R21" s="72">
        <v>3</v>
      </c>
      <c r="S21" s="72">
        <v>3</v>
      </c>
      <c r="T21" s="72">
        <v>2</v>
      </c>
      <c r="U21" s="72">
        <v>6</v>
      </c>
      <c r="V21" s="72"/>
      <c r="W21" s="74"/>
      <c r="X21" s="75">
        <v>7</v>
      </c>
      <c r="Y21" s="72">
        <v>6</v>
      </c>
      <c r="Z21" s="72">
        <v>6</v>
      </c>
      <c r="AA21" s="72">
        <v>2</v>
      </c>
      <c r="AB21" s="72">
        <v>1</v>
      </c>
      <c r="AC21" s="72">
        <v>7</v>
      </c>
      <c r="AD21" s="73">
        <v>5</v>
      </c>
      <c r="AE21" s="72">
        <v>1</v>
      </c>
      <c r="AF21" s="72">
        <v>4</v>
      </c>
      <c r="AG21" s="72"/>
      <c r="AH21" s="72">
        <v>2</v>
      </c>
      <c r="AI21" s="72">
        <v>2</v>
      </c>
      <c r="AJ21" s="72">
        <v>1</v>
      </c>
      <c r="AK21" s="72">
        <v>1</v>
      </c>
      <c r="AL21" s="72">
        <v>4</v>
      </c>
      <c r="AM21" s="72">
        <v>1</v>
      </c>
      <c r="AN21" s="72">
        <v>2</v>
      </c>
      <c r="AO21" s="72">
        <v>1</v>
      </c>
      <c r="AP21" s="72">
        <v>1</v>
      </c>
      <c r="AQ21" s="72">
        <v>2</v>
      </c>
      <c r="AR21" s="72">
        <v>2</v>
      </c>
      <c r="AS21" s="72">
        <v>2</v>
      </c>
      <c r="AT21" s="72">
        <v>2</v>
      </c>
      <c r="AU21" s="72">
        <v>4</v>
      </c>
      <c r="AV21" s="72">
        <v>1</v>
      </c>
      <c r="AW21" s="72">
        <v>1</v>
      </c>
      <c r="AX21" s="72">
        <v>4</v>
      </c>
      <c r="AY21" s="72">
        <v>2</v>
      </c>
      <c r="AZ21" s="72">
        <v>2</v>
      </c>
      <c r="BA21" s="72">
        <v>3</v>
      </c>
      <c r="BB21" s="72">
        <v>1</v>
      </c>
      <c r="BC21" s="72">
        <v>1</v>
      </c>
      <c r="BD21" s="72">
        <v>1</v>
      </c>
      <c r="BE21" s="72"/>
      <c r="BF21" s="72">
        <v>6</v>
      </c>
      <c r="BG21" s="72">
        <v>2</v>
      </c>
      <c r="BH21" s="72">
        <v>2</v>
      </c>
      <c r="BI21" s="72">
        <v>2</v>
      </c>
      <c r="BJ21" s="72">
        <v>2</v>
      </c>
      <c r="BK21" s="74">
        <v>1</v>
      </c>
      <c r="BL21" s="75">
        <v>10</v>
      </c>
      <c r="BM21" s="72">
        <v>5</v>
      </c>
      <c r="BN21" s="72">
        <v>6</v>
      </c>
      <c r="BO21" s="72"/>
      <c r="BP21" s="72">
        <v>3</v>
      </c>
      <c r="BQ21" s="72">
        <v>3</v>
      </c>
      <c r="BR21" s="72">
        <v>5</v>
      </c>
      <c r="BS21" s="73">
        <v>2</v>
      </c>
      <c r="BT21" s="72">
        <v>1</v>
      </c>
      <c r="BU21" s="72">
        <v>1</v>
      </c>
      <c r="BV21" s="72">
        <v>3</v>
      </c>
      <c r="BW21" s="72"/>
      <c r="BX21" s="72">
        <v>1</v>
      </c>
      <c r="BY21" s="72">
        <v>1</v>
      </c>
      <c r="BZ21" s="72">
        <v>1</v>
      </c>
      <c r="CA21" s="72">
        <v>2</v>
      </c>
      <c r="CB21" s="72">
        <v>2</v>
      </c>
      <c r="CC21" s="72">
        <v>1</v>
      </c>
      <c r="CD21" s="72"/>
      <c r="CE21" s="72">
        <v>2</v>
      </c>
      <c r="CF21" s="72">
        <v>2</v>
      </c>
      <c r="CG21" s="72">
        <v>7</v>
      </c>
      <c r="CH21" s="72">
        <v>3</v>
      </c>
      <c r="CI21" s="72">
        <v>1</v>
      </c>
      <c r="CJ21" s="72">
        <v>1</v>
      </c>
      <c r="CK21" s="72">
        <v>3</v>
      </c>
      <c r="CL21" s="72"/>
      <c r="CM21" s="72">
        <v>1</v>
      </c>
      <c r="CN21" s="72">
        <v>1</v>
      </c>
      <c r="CO21" s="72">
        <v>1</v>
      </c>
      <c r="CP21" s="72"/>
      <c r="CQ21" s="72">
        <v>11</v>
      </c>
      <c r="CR21" s="72">
        <v>1</v>
      </c>
      <c r="CS21" s="72"/>
      <c r="CT21" s="75"/>
      <c r="CU21" s="72"/>
      <c r="CV21" s="72">
        <v>6</v>
      </c>
      <c r="CW21" s="72">
        <v>3</v>
      </c>
      <c r="CX21" s="72">
        <v>3</v>
      </c>
      <c r="CY21" s="72"/>
      <c r="CZ21" s="72"/>
      <c r="DA21" s="73"/>
      <c r="DB21" s="72">
        <v>1</v>
      </c>
      <c r="DC21" s="72">
        <v>1</v>
      </c>
      <c r="DD21" s="72">
        <v>2</v>
      </c>
      <c r="DE21" s="72">
        <v>2</v>
      </c>
      <c r="DF21" s="72"/>
      <c r="DG21" s="72">
        <v>1</v>
      </c>
      <c r="DH21" s="72">
        <v>1</v>
      </c>
      <c r="DI21" s="74"/>
      <c r="DJ21" s="131"/>
      <c r="DK21" s="133"/>
    </row>
    <row r="22" spans="1:116" x14ac:dyDescent="0.25">
      <c r="A22" s="19" t="s">
        <v>66</v>
      </c>
      <c r="B22" s="20" t="s">
        <v>71</v>
      </c>
      <c r="C22" s="116">
        <f t="shared" ref="C22" si="7">SUM(D22:G22)</f>
        <v>79</v>
      </c>
      <c r="D22" s="22">
        <f t="shared" ref="D22" si="8">SUM(H22:W22)</f>
        <v>2</v>
      </c>
      <c r="E22" s="32">
        <f t="shared" ref="E22" si="9">SUM(X22:BK22)</f>
        <v>39.5</v>
      </c>
      <c r="F22" s="34">
        <f t="shared" ref="F22:F60" si="10">SUM(BL22:CS22)</f>
        <v>28.5</v>
      </c>
      <c r="G22" s="23">
        <f>SUM(CT22:DI22)</f>
        <v>9</v>
      </c>
      <c r="H22" s="14"/>
      <c r="I22" s="15"/>
      <c r="J22" s="15"/>
      <c r="K22" s="87">
        <v>1</v>
      </c>
      <c r="L22" s="87">
        <v>1</v>
      </c>
      <c r="M22" s="82"/>
      <c r="N22" s="82"/>
      <c r="O22" s="83"/>
      <c r="P22" s="84"/>
      <c r="Q22" s="82"/>
      <c r="R22" s="82"/>
      <c r="S22" s="82"/>
      <c r="T22" s="82"/>
      <c r="U22" s="82"/>
      <c r="V22" s="82"/>
      <c r="W22" s="86"/>
      <c r="X22" s="100">
        <v>5</v>
      </c>
      <c r="Y22" s="87">
        <v>5</v>
      </c>
      <c r="Z22" s="87">
        <v>6.5</v>
      </c>
      <c r="AA22" s="104"/>
      <c r="AB22" s="87">
        <v>1</v>
      </c>
      <c r="AC22" s="87">
        <v>4</v>
      </c>
      <c r="AD22" s="83"/>
      <c r="AE22" s="82"/>
      <c r="AF22" s="82">
        <v>4.5</v>
      </c>
      <c r="AG22" s="82"/>
      <c r="AH22" s="82"/>
      <c r="AI22" s="82">
        <v>1</v>
      </c>
      <c r="AJ22" s="82"/>
      <c r="AK22" s="82"/>
      <c r="AL22" s="82">
        <v>2</v>
      </c>
      <c r="AM22" s="82"/>
      <c r="AN22" s="82"/>
      <c r="AO22" s="82"/>
      <c r="AP22" s="82"/>
      <c r="AQ22" s="82"/>
      <c r="AR22" s="82"/>
      <c r="AS22" s="82"/>
      <c r="AT22" s="82"/>
      <c r="AU22" s="82">
        <v>3</v>
      </c>
      <c r="AV22" s="82"/>
      <c r="AW22" s="82"/>
      <c r="AX22" s="82">
        <v>2.5</v>
      </c>
      <c r="AY22" s="82"/>
      <c r="AZ22" s="82"/>
      <c r="BA22" s="82"/>
      <c r="BB22" s="82"/>
      <c r="BC22" s="82"/>
      <c r="BD22" s="82"/>
      <c r="BE22" s="82"/>
      <c r="BF22" s="82">
        <v>5</v>
      </c>
      <c r="BG22" s="82"/>
      <c r="BH22" s="82"/>
      <c r="BI22" s="82"/>
      <c r="BJ22" s="82"/>
      <c r="BK22" s="86"/>
      <c r="BL22" s="100">
        <v>7</v>
      </c>
      <c r="BM22" s="82"/>
      <c r="BN22" s="87">
        <v>5</v>
      </c>
      <c r="BO22" s="82"/>
      <c r="BP22" s="87">
        <v>3.5</v>
      </c>
      <c r="BQ22" s="82"/>
      <c r="BR22" s="87">
        <v>5.5</v>
      </c>
      <c r="BS22" s="101">
        <v>2.5</v>
      </c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102"/>
      <c r="CL22" s="102"/>
      <c r="CM22" s="82"/>
      <c r="CN22" s="82"/>
      <c r="CO22" s="82"/>
      <c r="CP22" s="82"/>
      <c r="CQ22" s="82">
        <v>5</v>
      </c>
      <c r="CR22" s="82"/>
      <c r="CS22" s="82"/>
      <c r="CT22" s="99"/>
      <c r="CU22" s="82"/>
      <c r="CV22" s="87">
        <v>5</v>
      </c>
      <c r="CW22" s="104"/>
      <c r="CX22" s="87">
        <v>2</v>
      </c>
      <c r="CY22" s="82"/>
      <c r="CZ22" s="82"/>
      <c r="DA22" s="83"/>
      <c r="DB22" s="82"/>
      <c r="DC22" s="82">
        <v>1</v>
      </c>
      <c r="DD22" s="82"/>
      <c r="DE22" s="82">
        <v>1</v>
      </c>
      <c r="DF22" s="104"/>
      <c r="DG22" s="104"/>
      <c r="DH22" s="82"/>
      <c r="DI22" s="86"/>
      <c r="DJ22" s="131">
        <f>COUNT(K22:DI22)</f>
        <v>23</v>
      </c>
      <c r="DK22" s="131">
        <f>C22/DJ22</f>
        <v>3.4347826086956523</v>
      </c>
      <c r="DL22" s="98"/>
    </row>
    <row r="23" spans="1:116" x14ac:dyDescent="0.25">
      <c r="A23" s="27" t="s">
        <v>70</v>
      </c>
      <c r="B23" s="28" t="s">
        <v>72</v>
      </c>
      <c r="C23" s="26">
        <f t="shared" ref="C23:C60" si="11">SUM(D23:G23)</f>
        <v>61</v>
      </c>
      <c r="D23" s="22">
        <f t="shared" ref="D23:D60" si="12">SUM(H23:W23)</f>
        <v>4</v>
      </c>
      <c r="E23" s="22">
        <f t="shared" ref="E23:E60" si="13">SUM(X23:BK23)</f>
        <v>23</v>
      </c>
      <c r="F23" s="21">
        <f t="shared" si="10"/>
        <v>34</v>
      </c>
      <c r="G23" s="23">
        <f>SUM(CT23:DI23)</f>
        <v>0</v>
      </c>
      <c r="H23" s="14"/>
      <c r="I23" s="15"/>
      <c r="J23" s="15"/>
      <c r="K23" s="82"/>
      <c r="L23" s="82"/>
      <c r="M23" s="82"/>
      <c r="N23" s="82"/>
      <c r="O23" s="83"/>
      <c r="P23" s="84"/>
      <c r="Q23" s="82"/>
      <c r="R23" s="82"/>
      <c r="S23" s="82">
        <v>1</v>
      </c>
      <c r="T23" s="82"/>
      <c r="U23" s="82">
        <v>3</v>
      </c>
      <c r="V23" s="82"/>
      <c r="W23" s="86"/>
      <c r="X23" s="100">
        <v>7.5</v>
      </c>
      <c r="Y23" s="87">
        <v>6.5</v>
      </c>
      <c r="Z23" s="82"/>
      <c r="AA23" s="82"/>
      <c r="AB23" s="82"/>
      <c r="AC23" s="82"/>
      <c r="AD23" s="83"/>
      <c r="AE23" s="82"/>
      <c r="AF23" s="82"/>
      <c r="AG23" s="82"/>
      <c r="AH23" s="82"/>
      <c r="AI23" s="82"/>
      <c r="AJ23" s="82"/>
      <c r="AK23" s="82">
        <v>1</v>
      </c>
      <c r="AL23" s="82"/>
      <c r="AM23" s="82">
        <v>1</v>
      </c>
      <c r="AN23" s="82"/>
      <c r="AO23" s="82"/>
      <c r="AP23" s="82"/>
      <c r="AQ23" s="82">
        <v>2.5</v>
      </c>
      <c r="AR23" s="82">
        <v>1</v>
      </c>
      <c r="AS23" s="82">
        <v>0</v>
      </c>
      <c r="AT23" s="82">
        <v>1</v>
      </c>
      <c r="AU23" s="82"/>
      <c r="AV23" s="82"/>
      <c r="AW23" s="82"/>
      <c r="AX23" s="82"/>
      <c r="AY23" s="82">
        <v>2.5</v>
      </c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6"/>
      <c r="BL23" s="111">
        <v>11.5</v>
      </c>
      <c r="BM23" s="87">
        <v>5.5</v>
      </c>
      <c r="BN23" s="82"/>
      <c r="BO23" s="82"/>
      <c r="BP23" s="82"/>
      <c r="BQ23" s="82"/>
      <c r="BR23" s="82"/>
      <c r="BS23" s="83"/>
      <c r="BT23" s="82"/>
      <c r="BU23" s="82">
        <v>1</v>
      </c>
      <c r="BV23" s="82"/>
      <c r="BW23" s="82"/>
      <c r="BX23" s="82"/>
      <c r="BY23" s="82"/>
      <c r="BZ23" s="82"/>
      <c r="CA23" s="82"/>
      <c r="CB23" s="82">
        <v>2.5</v>
      </c>
      <c r="CC23" s="82"/>
      <c r="CD23" s="82"/>
      <c r="CE23" s="82"/>
      <c r="CF23" s="82"/>
      <c r="CG23" s="82"/>
      <c r="CH23" s="82"/>
      <c r="CI23" s="82"/>
      <c r="CJ23" s="82"/>
      <c r="CK23" s="82">
        <v>1</v>
      </c>
      <c r="CL23" s="82"/>
      <c r="CM23" s="82"/>
      <c r="CN23" s="82"/>
      <c r="CO23" s="82">
        <v>1</v>
      </c>
      <c r="CP23" s="82"/>
      <c r="CQ23" s="112">
        <v>11.5</v>
      </c>
      <c r="CR23" s="112"/>
      <c r="CS23" s="82"/>
      <c r="CT23" s="99"/>
      <c r="CU23" s="82"/>
      <c r="CV23" s="82"/>
      <c r="CW23" s="82"/>
      <c r="CX23" s="82"/>
      <c r="CY23" s="82"/>
      <c r="CZ23" s="82"/>
      <c r="DA23" s="83"/>
      <c r="DB23" s="82"/>
      <c r="DC23" s="82"/>
      <c r="DD23" s="82"/>
      <c r="DE23" s="82"/>
      <c r="DF23" s="82"/>
      <c r="DG23" s="82"/>
      <c r="DH23" s="82"/>
      <c r="DI23" s="86"/>
      <c r="DJ23" s="131">
        <f>COUNT(K23:DI23)</f>
        <v>18</v>
      </c>
      <c r="DK23" s="131">
        <f>C23/DJ23</f>
        <v>3.3888888888888888</v>
      </c>
      <c r="DL23" s="134">
        <f>5*DK23+61</f>
        <v>77.944444444444443</v>
      </c>
    </row>
    <row r="24" spans="1:116" x14ac:dyDescent="0.25">
      <c r="A24" s="27" t="s">
        <v>132</v>
      </c>
      <c r="B24" s="25" t="s">
        <v>57</v>
      </c>
      <c r="C24" s="33">
        <f>SUM(D24:G24)</f>
        <v>41.5</v>
      </c>
      <c r="D24" s="32">
        <f>SUM(H24:W24)</f>
        <v>13.5</v>
      </c>
      <c r="E24" s="22">
        <f>SUM(X24:BK24)</f>
        <v>9</v>
      </c>
      <c r="F24" s="22">
        <f>SUM(BL24:CS24)</f>
        <v>3</v>
      </c>
      <c r="G24" s="117">
        <f>SUM(CT24:DI24)</f>
        <v>16</v>
      </c>
      <c r="H24" s="14"/>
      <c r="I24" s="15"/>
      <c r="J24" s="15"/>
      <c r="K24" s="82"/>
      <c r="L24" s="82"/>
      <c r="M24" s="82"/>
      <c r="N24" s="82"/>
      <c r="O24" s="83"/>
      <c r="P24" s="84"/>
      <c r="Q24" s="82"/>
      <c r="R24" s="85">
        <v>3.5</v>
      </c>
      <c r="S24" s="82">
        <v>3.5</v>
      </c>
      <c r="T24" s="82"/>
      <c r="U24" s="82">
        <v>6.5</v>
      </c>
      <c r="V24" s="82"/>
      <c r="W24" s="86"/>
      <c r="X24" s="99"/>
      <c r="Y24" s="82"/>
      <c r="Z24" s="82"/>
      <c r="AA24" s="82"/>
      <c r="AB24" s="82"/>
      <c r="AC24" s="82"/>
      <c r="AD24" s="101">
        <v>4</v>
      </c>
      <c r="AE24" s="82"/>
      <c r="AF24" s="82"/>
      <c r="AG24" s="82"/>
      <c r="AH24" s="82"/>
      <c r="AI24" s="82"/>
      <c r="AJ24" s="82"/>
      <c r="AK24" s="82"/>
      <c r="AL24" s="82"/>
      <c r="AM24" s="82"/>
      <c r="AN24" s="82">
        <v>2.5</v>
      </c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>
        <v>2.5</v>
      </c>
      <c r="BH24" s="82"/>
      <c r="BI24" s="82"/>
      <c r="BJ24" s="82"/>
      <c r="BK24" s="86"/>
      <c r="BL24" s="99"/>
      <c r="BM24" s="82"/>
      <c r="BN24" s="82"/>
      <c r="BO24" s="82"/>
      <c r="BP24" s="82"/>
      <c r="BQ24" s="87">
        <v>2</v>
      </c>
      <c r="BR24" s="82"/>
      <c r="BS24" s="83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>
        <v>1</v>
      </c>
      <c r="CS24" s="82"/>
      <c r="CT24" s="99"/>
      <c r="CU24" s="82"/>
      <c r="CV24" s="87">
        <v>6.5</v>
      </c>
      <c r="CW24" s="87">
        <v>3.5</v>
      </c>
      <c r="CX24" s="87">
        <v>3.5</v>
      </c>
      <c r="CY24" s="82"/>
      <c r="CZ24" s="82"/>
      <c r="DA24" s="83"/>
      <c r="DB24" s="82"/>
      <c r="DC24" s="82"/>
      <c r="DD24" s="82"/>
      <c r="DE24" s="82">
        <v>2.5</v>
      </c>
      <c r="DF24" s="82"/>
      <c r="DG24" s="82"/>
      <c r="DH24" s="82"/>
      <c r="DI24" s="86"/>
      <c r="DJ24" s="131">
        <f>COUNT(K24:DI24)</f>
        <v>12</v>
      </c>
      <c r="DK24" s="131">
        <f>C24/DJ24</f>
        <v>3.4583333333333335</v>
      </c>
      <c r="DL24" s="134">
        <f>DK24*11+42</f>
        <v>80.041666666666671</v>
      </c>
    </row>
    <row r="25" spans="1:116" x14ac:dyDescent="0.25">
      <c r="A25" s="27" t="s">
        <v>82</v>
      </c>
      <c r="B25" s="25" t="s">
        <v>91</v>
      </c>
      <c r="C25" s="26">
        <f>SUM(D25:G25)</f>
        <v>41</v>
      </c>
      <c r="D25" s="22">
        <f>SUM(H25:W25)</f>
        <v>0</v>
      </c>
      <c r="E25" s="22">
        <f>SUM(X25:BK25)</f>
        <v>34</v>
      </c>
      <c r="F25" s="34">
        <f>SUM(BL25:CS25)</f>
        <v>3.5</v>
      </c>
      <c r="G25" s="118">
        <f>SUM(CT25:DI25)</f>
        <v>3.5</v>
      </c>
      <c r="H25" s="14"/>
      <c r="I25" s="15"/>
      <c r="J25" s="15"/>
      <c r="K25" s="82"/>
      <c r="L25" s="82"/>
      <c r="M25" s="82"/>
      <c r="N25" s="82"/>
      <c r="O25" s="83"/>
      <c r="P25" s="84"/>
      <c r="Q25" s="82"/>
      <c r="R25" s="82"/>
      <c r="S25" s="82"/>
      <c r="T25" s="82"/>
      <c r="U25" s="82"/>
      <c r="V25" s="82"/>
      <c r="W25" s="86"/>
      <c r="X25" s="99"/>
      <c r="Y25" s="82"/>
      <c r="Z25" s="87">
        <v>5</v>
      </c>
      <c r="AA25" s="87">
        <v>2.5</v>
      </c>
      <c r="AB25" s="82"/>
      <c r="AC25" s="87">
        <v>6</v>
      </c>
      <c r="AD25" s="83"/>
      <c r="AE25" s="82">
        <v>1</v>
      </c>
      <c r="AF25" s="82">
        <v>3</v>
      </c>
      <c r="AG25" s="82"/>
      <c r="AH25" s="82"/>
      <c r="AI25" s="82"/>
      <c r="AJ25" s="82"/>
      <c r="AK25" s="82"/>
      <c r="AL25" s="82">
        <v>3.5</v>
      </c>
      <c r="AM25" s="82"/>
      <c r="AN25" s="82"/>
      <c r="AO25" s="82"/>
      <c r="AP25" s="82"/>
      <c r="AQ25" s="82"/>
      <c r="AR25" s="82"/>
      <c r="AS25" s="82"/>
      <c r="AT25" s="82"/>
      <c r="AU25" s="82">
        <v>4.5</v>
      </c>
      <c r="AV25" s="82"/>
      <c r="AW25" s="82"/>
      <c r="AX25" s="82">
        <v>1</v>
      </c>
      <c r="AY25" s="82"/>
      <c r="AZ25" s="82"/>
      <c r="BA25" s="82"/>
      <c r="BB25" s="82"/>
      <c r="BC25" s="82"/>
      <c r="BD25" s="82"/>
      <c r="BE25" s="82"/>
      <c r="BF25" s="82">
        <v>6.5</v>
      </c>
      <c r="BG25" s="82"/>
      <c r="BH25" s="82">
        <v>1</v>
      </c>
      <c r="BI25" s="82"/>
      <c r="BJ25" s="82"/>
      <c r="BK25" s="86"/>
      <c r="BL25" s="99"/>
      <c r="BM25" s="82"/>
      <c r="BN25" s="82"/>
      <c r="BO25" s="82"/>
      <c r="BP25" s="82"/>
      <c r="BQ25" s="82"/>
      <c r="BR25" s="82"/>
      <c r="BS25" s="83"/>
      <c r="BT25" s="82"/>
      <c r="BU25" s="82"/>
      <c r="BV25" s="82">
        <v>3.5</v>
      </c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99"/>
      <c r="CU25" s="82"/>
      <c r="CV25" s="82"/>
      <c r="CW25" s="82"/>
      <c r="CX25" s="87">
        <v>1</v>
      </c>
      <c r="CY25" s="82"/>
      <c r="CZ25" s="82"/>
      <c r="DA25" s="83"/>
      <c r="DB25" s="82"/>
      <c r="DC25" s="82"/>
      <c r="DD25" s="82"/>
      <c r="DE25" s="82"/>
      <c r="DF25" s="82"/>
      <c r="DG25" s="82"/>
      <c r="DH25" s="82">
        <v>2.5</v>
      </c>
      <c r="DI25" s="86"/>
      <c r="DJ25" s="131">
        <f>COUNT(K25:DI25)</f>
        <v>13</v>
      </c>
      <c r="DK25" s="131">
        <f>C25/DJ25</f>
        <v>3.1538461538461537</v>
      </c>
    </row>
    <row r="26" spans="1:116" x14ac:dyDescent="0.25">
      <c r="A26" s="27" t="s">
        <v>126</v>
      </c>
      <c r="B26" s="28" t="s">
        <v>93</v>
      </c>
      <c r="C26" s="33">
        <f>SUM(D26:G26)</f>
        <v>38.5</v>
      </c>
      <c r="D26" s="22">
        <f>SUM(H26:W26)</f>
        <v>0</v>
      </c>
      <c r="E26" s="22">
        <f>SUM(X26:BK26)</f>
        <v>15</v>
      </c>
      <c r="F26" s="34">
        <f>SUM(BL26:CS26)</f>
        <v>23.5</v>
      </c>
      <c r="G26" s="23">
        <f>SUM(CT26:DI26)</f>
        <v>0</v>
      </c>
      <c r="H26" s="14"/>
      <c r="I26" s="15"/>
      <c r="J26" s="15"/>
      <c r="K26" s="82"/>
      <c r="L26" s="82"/>
      <c r="M26" s="82"/>
      <c r="N26" s="82"/>
      <c r="O26" s="83"/>
      <c r="P26" s="84"/>
      <c r="Q26" s="82"/>
      <c r="R26" s="82"/>
      <c r="S26" s="82"/>
      <c r="T26" s="82"/>
      <c r="U26" s="82"/>
      <c r="V26" s="82"/>
      <c r="W26" s="86"/>
      <c r="X26" s="100">
        <v>3</v>
      </c>
      <c r="Y26" s="87">
        <v>3</v>
      </c>
      <c r="Z26" s="87">
        <v>2</v>
      </c>
      <c r="AA26" s="82"/>
      <c r="AB26" s="82"/>
      <c r="AC26" s="82"/>
      <c r="AD26" s="83"/>
      <c r="AE26" s="82"/>
      <c r="AF26" s="82">
        <v>1</v>
      </c>
      <c r="AG26" s="82"/>
      <c r="AH26" s="82">
        <v>1</v>
      </c>
      <c r="AI26" s="82"/>
      <c r="AJ26" s="82"/>
      <c r="AK26" s="82"/>
      <c r="AL26" s="82">
        <v>1</v>
      </c>
      <c r="AM26" s="82"/>
      <c r="AN26" s="82">
        <v>1</v>
      </c>
      <c r="AO26" s="82"/>
      <c r="AP26" s="82"/>
      <c r="AQ26" s="82"/>
      <c r="AR26" s="82"/>
      <c r="AS26" s="82"/>
      <c r="AT26" s="82"/>
      <c r="AU26" s="82">
        <v>2</v>
      </c>
      <c r="AV26" s="82"/>
      <c r="AW26" s="82"/>
      <c r="AX26" s="82">
        <v>1</v>
      </c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6"/>
      <c r="BL26" s="100">
        <v>9</v>
      </c>
      <c r="BM26" s="87">
        <v>3</v>
      </c>
      <c r="BN26" s="87">
        <v>2</v>
      </c>
      <c r="BO26" s="82"/>
      <c r="BP26" s="82"/>
      <c r="BQ26" s="82"/>
      <c r="BR26" s="82"/>
      <c r="BS26" s="83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>
        <v>3.5</v>
      </c>
      <c r="CI26" s="82"/>
      <c r="CJ26" s="82"/>
      <c r="CK26" s="82"/>
      <c r="CL26" s="82"/>
      <c r="CM26" s="82"/>
      <c r="CN26" s="82"/>
      <c r="CO26" s="82"/>
      <c r="CP26" s="82"/>
      <c r="CQ26" s="82">
        <v>6</v>
      </c>
      <c r="CR26" s="82"/>
      <c r="CS26" s="82"/>
      <c r="CT26" s="99"/>
      <c r="CU26" s="82"/>
      <c r="CV26" s="82"/>
      <c r="CW26" s="82"/>
      <c r="CX26" s="82"/>
      <c r="CY26" s="82"/>
      <c r="CZ26" s="82"/>
      <c r="DA26" s="83"/>
      <c r="DB26" s="82"/>
      <c r="DC26" s="82"/>
      <c r="DD26" s="82"/>
      <c r="DE26" s="82"/>
      <c r="DF26" s="82"/>
      <c r="DG26" s="82"/>
      <c r="DH26" s="82"/>
      <c r="DI26" s="86"/>
      <c r="DJ26" s="131">
        <f>COUNT(K26:DI26)</f>
        <v>14</v>
      </c>
      <c r="DK26" s="131">
        <f>C26/DJ26</f>
        <v>2.75</v>
      </c>
    </row>
    <row r="27" spans="1:116" x14ac:dyDescent="0.25">
      <c r="A27" s="27" t="s">
        <v>119</v>
      </c>
      <c r="B27" s="28" t="s">
        <v>109</v>
      </c>
      <c r="C27" s="26">
        <f>SUM(D27:G27)</f>
        <v>34</v>
      </c>
      <c r="D27" s="22">
        <f>SUM(H27:W27)</f>
        <v>0</v>
      </c>
      <c r="E27" s="22">
        <f>SUM(X27:BK27)</f>
        <v>10</v>
      </c>
      <c r="F27" s="22">
        <f>SUM(BL27:CS27)</f>
        <v>24</v>
      </c>
      <c r="G27" s="23">
        <f>SUM(CT27:DI27)</f>
        <v>0</v>
      </c>
      <c r="H27" s="14"/>
      <c r="I27" s="15"/>
      <c r="J27" s="15"/>
      <c r="K27" s="82"/>
      <c r="L27" s="82"/>
      <c r="M27" s="82"/>
      <c r="N27" s="82"/>
      <c r="O27" s="83"/>
      <c r="P27" s="84"/>
      <c r="Q27" s="82"/>
      <c r="R27" s="82"/>
      <c r="S27" s="82"/>
      <c r="T27" s="82"/>
      <c r="U27" s="82"/>
      <c r="V27" s="82"/>
      <c r="W27" s="86"/>
      <c r="X27" s="100">
        <v>6</v>
      </c>
      <c r="Y27" s="87">
        <v>4</v>
      </c>
      <c r="Z27" s="87"/>
      <c r="AA27" s="82"/>
      <c r="AB27" s="82"/>
      <c r="AC27" s="82"/>
      <c r="AD27" s="83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6"/>
      <c r="BL27" s="100">
        <v>8</v>
      </c>
      <c r="BM27" s="87">
        <v>4</v>
      </c>
      <c r="BN27" s="82"/>
      <c r="BO27" s="82"/>
      <c r="BP27" s="82"/>
      <c r="BQ27" s="82"/>
      <c r="BR27" s="82"/>
      <c r="BS27" s="83"/>
      <c r="BT27" s="82"/>
      <c r="BU27" s="82"/>
      <c r="BV27" s="82"/>
      <c r="BW27" s="82"/>
      <c r="BX27" s="82"/>
      <c r="BY27" s="82"/>
      <c r="BZ27" s="82"/>
      <c r="CA27" s="82">
        <v>1</v>
      </c>
      <c r="CB27" s="82"/>
      <c r="CC27" s="82"/>
      <c r="CD27" s="82"/>
      <c r="CE27" s="82"/>
      <c r="CF27" s="82"/>
      <c r="CG27" s="82">
        <v>1</v>
      </c>
      <c r="CH27" s="82"/>
      <c r="CI27" s="82"/>
      <c r="CJ27" s="82"/>
      <c r="CK27" s="82"/>
      <c r="CL27" s="82"/>
      <c r="CM27" s="82"/>
      <c r="CN27" s="85">
        <v>1</v>
      </c>
      <c r="CO27" s="82"/>
      <c r="CP27" s="82"/>
      <c r="CQ27" s="82">
        <v>9</v>
      </c>
      <c r="CR27" s="82"/>
      <c r="CS27" s="82"/>
      <c r="CT27" s="99"/>
      <c r="CU27" s="82"/>
      <c r="CV27" s="82"/>
      <c r="CW27" s="82"/>
      <c r="CX27" s="82"/>
      <c r="CY27" s="82"/>
      <c r="CZ27" s="82"/>
      <c r="DA27" s="83"/>
      <c r="DB27" s="82"/>
      <c r="DC27" s="82"/>
      <c r="DD27" s="82"/>
      <c r="DE27" s="82"/>
      <c r="DF27" s="82"/>
      <c r="DG27" s="82"/>
      <c r="DH27" s="82"/>
      <c r="DI27" s="86"/>
      <c r="DJ27" s="131">
        <f>COUNT(K27:DI27)</f>
        <v>8</v>
      </c>
      <c r="DK27" s="131">
        <f>C27/DJ27</f>
        <v>4.25</v>
      </c>
    </row>
    <row r="28" spans="1:116" x14ac:dyDescent="0.25">
      <c r="A28" s="27" t="s">
        <v>137</v>
      </c>
      <c r="B28" s="28" t="s">
        <v>64</v>
      </c>
      <c r="C28" s="33">
        <f>SUM(D28:G28)</f>
        <v>24.5</v>
      </c>
      <c r="D28" s="34">
        <f>SUM(H28:W28)</f>
        <v>2.5</v>
      </c>
      <c r="E28" s="22">
        <f>SUM(X28:BK28)</f>
        <v>13</v>
      </c>
      <c r="F28" s="22">
        <f>SUM(BL28:CS28)</f>
        <v>5</v>
      </c>
      <c r="G28" s="23">
        <f>SUM(CT28:DI28)</f>
        <v>4</v>
      </c>
      <c r="H28" s="14"/>
      <c r="I28" s="15"/>
      <c r="J28" s="15"/>
      <c r="K28" s="82"/>
      <c r="L28" s="82"/>
      <c r="M28" s="82"/>
      <c r="N28" s="82"/>
      <c r="O28" s="83"/>
      <c r="P28" s="84">
        <v>2.5</v>
      </c>
      <c r="Q28" s="82"/>
      <c r="R28" s="82"/>
      <c r="S28" s="82"/>
      <c r="T28" s="82"/>
      <c r="U28" s="82"/>
      <c r="V28" s="82"/>
      <c r="W28" s="86"/>
      <c r="X28" s="99"/>
      <c r="Y28" s="82"/>
      <c r="Z28" s="87">
        <v>3</v>
      </c>
      <c r="AA28" s="82"/>
      <c r="AB28" s="82"/>
      <c r="AC28" s="87">
        <v>5</v>
      </c>
      <c r="AD28" s="101">
        <v>3</v>
      </c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>
        <v>2</v>
      </c>
      <c r="BG28" s="82"/>
      <c r="BH28" s="82"/>
      <c r="BI28" s="82"/>
      <c r="BJ28" s="82"/>
      <c r="BK28" s="86"/>
      <c r="BL28" s="99"/>
      <c r="BM28" s="82"/>
      <c r="BN28" s="82"/>
      <c r="BO28" s="82"/>
      <c r="BP28" s="82"/>
      <c r="BQ28" s="82"/>
      <c r="BR28" s="87">
        <v>4</v>
      </c>
      <c r="BS28" s="83"/>
      <c r="BT28" s="82"/>
      <c r="BU28" s="82"/>
      <c r="BV28" s="82">
        <v>1</v>
      </c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99"/>
      <c r="CU28" s="82"/>
      <c r="CV28" s="87">
        <v>4</v>
      </c>
      <c r="CW28" s="82"/>
      <c r="CX28" s="82"/>
      <c r="CY28" s="82"/>
      <c r="CZ28" s="82"/>
      <c r="DA28" s="83"/>
      <c r="DB28" s="82"/>
      <c r="DC28" s="82"/>
      <c r="DD28" s="82"/>
      <c r="DE28" s="82"/>
      <c r="DF28" s="82"/>
      <c r="DG28" s="82"/>
      <c r="DH28" s="82"/>
      <c r="DI28" s="86"/>
      <c r="DJ28" s="131">
        <f>COUNT(K28:DI28)</f>
        <v>8</v>
      </c>
      <c r="DK28" s="131">
        <f>C28/DJ28</f>
        <v>3.0625</v>
      </c>
    </row>
    <row r="29" spans="1:116" x14ac:dyDescent="0.25">
      <c r="A29" s="27" t="s">
        <v>134</v>
      </c>
      <c r="B29" s="97" t="s">
        <v>122</v>
      </c>
      <c r="C29" s="33">
        <f>SUM(D29:G29)</f>
        <v>20.5</v>
      </c>
      <c r="D29" s="22">
        <f>SUM(H29:W29)</f>
        <v>0</v>
      </c>
      <c r="E29" s="22">
        <f>SUM(X29:BK29)</f>
        <v>8</v>
      </c>
      <c r="F29" s="34">
        <f>SUM(BL29:CS29)</f>
        <v>10.5</v>
      </c>
      <c r="G29" s="23">
        <f>SUM(CT29:DI29)</f>
        <v>2</v>
      </c>
      <c r="H29" s="14"/>
      <c r="I29" s="15"/>
      <c r="J29" s="15"/>
      <c r="K29" s="82"/>
      <c r="L29" s="82"/>
      <c r="M29" s="82"/>
      <c r="N29" s="82"/>
      <c r="O29" s="83"/>
      <c r="P29" s="84"/>
      <c r="Q29" s="82"/>
      <c r="R29" s="82"/>
      <c r="S29" s="82"/>
      <c r="T29" s="82"/>
      <c r="U29" s="82"/>
      <c r="V29" s="82"/>
      <c r="W29" s="86"/>
      <c r="X29" s="100">
        <v>4</v>
      </c>
      <c r="Y29" s="87">
        <v>2</v>
      </c>
      <c r="Z29" s="87"/>
      <c r="AA29" s="82"/>
      <c r="AB29" s="82"/>
      <c r="AC29" s="82"/>
      <c r="AD29" s="83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>
        <v>1</v>
      </c>
      <c r="BI29" s="82"/>
      <c r="BJ29" s="82">
        <v>1</v>
      </c>
      <c r="BK29" s="86"/>
      <c r="BL29" s="100">
        <v>5</v>
      </c>
      <c r="BM29" s="87">
        <v>2</v>
      </c>
      <c r="BN29" s="82"/>
      <c r="BO29" s="82"/>
      <c r="BP29" s="82"/>
      <c r="BQ29" s="82"/>
      <c r="BR29" s="82"/>
      <c r="BS29" s="83"/>
      <c r="BT29" s="82"/>
      <c r="BU29" s="82"/>
      <c r="BV29" s="82"/>
      <c r="BW29" s="82"/>
      <c r="BX29" s="82">
        <v>1</v>
      </c>
      <c r="BY29" s="82"/>
      <c r="BZ29" s="82"/>
      <c r="CA29" s="82"/>
      <c r="CB29" s="82"/>
      <c r="CC29" s="82"/>
      <c r="CD29" s="82"/>
      <c r="CE29" s="82"/>
      <c r="CF29" s="82"/>
      <c r="CG29" s="82">
        <v>2.5</v>
      </c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99"/>
      <c r="CU29" s="82"/>
      <c r="CV29" s="87">
        <v>1</v>
      </c>
      <c r="CW29" s="82"/>
      <c r="CX29" s="82"/>
      <c r="CY29" s="82"/>
      <c r="CZ29" s="82"/>
      <c r="DA29" s="83"/>
      <c r="DB29" s="82"/>
      <c r="DC29" s="82"/>
      <c r="DD29" s="82">
        <v>1</v>
      </c>
      <c r="DE29" s="82"/>
      <c r="DF29" s="82"/>
      <c r="DG29" s="82"/>
      <c r="DH29" s="82"/>
      <c r="DI29" s="86"/>
      <c r="DJ29" s="131">
        <f>COUNT(K29:DI29)</f>
        <v>10</v>
      </c>
      <c r="DK29" s="131">
        <f>C29/DJ29</f>
        <v>2.0499999999999998</v>
      </c>
    </row>
    <row r="30" spans="1:116" x14ac:dyDescent="0.25">
      <c r="A30" s="27" t="s">
        <v>157</v>
      </c>
      <c r="B30" s="28" t="s">
        <v>92</v>
      </c>
      <c r="C30" s="26">
        <f>SUM(D30:G30)</f>
        <v>19</v>
      </c>
      <c r="D30" s="22">
        <f>SUM(H30:W30)</f>
        <v>0</v>
      </c>
      <c r="E30" s="34">
        <f>SUM(X30:BK30)</f>
        <v>15.5</v>
      </c>
      <c r="F30" s="34">
        <f>SUM(BL30:CS30)</f>
        <v>3.5</v>
      </c>
      <c r="G30" s="23">
        <f>SUM(CT30:DI30)</f>
        <v>0</v>
      </c>
      <c r="H30" s="14"/>
      <c r="I30" s="15"/>
      <c r="J30" s="15"/>
      <c r="K30" s="82"/>
      <c r="L30" s="82"/>
      <c r="M30" s="82"/>
      <c r="N30" s="82"/>
      <c r="O30" s="83"/>
      <c r="P30" s="84"/>
      <c r="Q30" s="82"/>
      <c r="R30" s="82"/>
      <c r="S30" s="82"/>
      <c r="T30" s="82"/>
      <c r="U30" s="82"/>
      <c r="V30" s="82"/>
      <c r="W30" s="86"/>
      <c r="X30" s="99"/>
      <c r="Y30" s="82"/>
      <c r="Z30" s="87">
        <v>4</v>
      </c>
      <c r="AA30" s="82"/>
      <c r="AB30" s="82"/>
      <c r="AC30" s="87">
        <v>7.5</v>
      </c>
      <c r="AD30" s="83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>
        <v>1</v>
      </c>
      <c r="BE30" s="82"/>
      <c r="BF30" s="82">
        <v>3</v>
      </c>
      <c r="BG30" s="82"/>
      <c r="BH30" s="82"/>
      <c r="BI30" s="82"/>
      <c r="BJ30" s="82"/>
      <c r="BK30" s="86"/>
      <c r="BL30" s="99"/>
      <c r="BM30" s="82"/>
      <c r="BN30" s="82"/>
      <c r="BO30" s="82"/>
      <c r="BP30" s="82"/>
      <c r="BQ30" s="87">
        <v>3.5</v>
      </c>
      <c r="BR30" s="82"/>
      <c r="BS30" s="83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99"/>
      <c r="CU30" s="82"/>
      <c r="CV30" s="82"/>
      <c r="CW30" s="82"/>
      <c r="CX30" s="82"/>
      <c r="CY30" s="82"/>
      <c r="CZ30" s="82"/>
      <c r="DA30" s="83"/>
      <c r="DB30" s="82"/>
      <c r="DC30" s="82"/>
      <c r="DD30" s="82"/>
      <c r="DE30" s="82"/>
      <c r="DF30" s="82"/>
      <c r="DG30" s="82"/>
      <c r="DH30" s="82"/>
      <c r="DI30" s="86"/>
      <c r="DJ30" s="131">
        <f>COUNT(K30:DI30)</f>
        <v>5</v>
      </c>
      <c r="DK30" s="131">
        <f>C30/DJ30</f>
        <v>3.8</v>
      </c>
    </row>
    <row r="31" spans="1:116" x14ac:dyDescent="0.25">
      <c r="A31" s="27" t="s">
        <v>159</v>
      </c>
      <c r="B31" s="97" t="s">
        <v>118</v>
      </c>
      <c r="C31" s="33">
        <f>SUM(D31:G31)</f>
        <v>17.5</v>
      </c>
      <c r="D31" s="22">
        <f>SUM(H31:W31)</f>
        <v>1</v>
      </c>
      <c r="E31" s="34">
        <f>SUM(X31:BK31)</f>
        <v>6.5</v>
      </c>
      <c r="F31" s="22">
        <f>SUM(BL31:CS31)</f>
        <v>10</v>
      </c>
      <c r="G31" s="23">
        <f>SUM(CT31:DI31)</f>
        <v>0</v>
      </c>
      <c r="H31" s="14"/>
      <c r="I31" s="15"/>
      <c r="J31" s="15"/>
      <c r="K31" s="82"/>
      <c r="L31" s="82"/>
      <c r="M31" s="82"/>
      <c r="N31" s="82"/>
      <c r="O31" s="83"/>
      <c r="P31" s="84">
        <v>1</v>
      </c>
      <c r="Q31" s="82"/>
      <c r="R31" s="82"/>
      <c r="S31" s="82"/>
      <c r="T31" s="82"/>
      <c r="U31" s="82"/>
      <c r="V31" s="82"/>
      <c r="W31" s="86"/>
      <c r="X31" s="99"/>
      <c r="Y31" s="82"/>
      <c r="Z31" s="82"/>
      <c r="AA31" s="82"/>
      <c r="AB31" s="82"/>
      <c r="AC31" s="82"/>
      <c r="AD31" s="83"/>
      <c r="AE31" s="82"/>
      <c r="AF31" s="82"/>
      <c r="AG31" s="82"/>
      <c r="AH31" s="82"/>
      <c r="AI31" s="82"/>
      <c r="AJ31" s="82"/>
      <c r="AK31" s="82"/>
      <c r="AL31" s="82">
        <v>1</v>
      </c>
      <c r="AM31" s="82"/>
      <c r="AN31" s="82"/>
      <c r="AO31" s="82"/>
      <c r="AP31" s="82"/>
      <c r="AQ31" s="82"/>
      <c r="AR31" s="82"/>
      <c r="AS31" s="82"/>
      <c r="AT31" s="82"/>
      <c r="AU31" s="82"/>
      <c r="AV31" s="82">
        <v>1</v>
      </c>
      <c r="AW31" s="82">
        <v>1</v>
      </c>
      <c r="AX31" s="82"/>
      <c r="AY31" s="82"/>
      <c r="AZ31" s="82"/>
      <c r="BA31" s="82"/>
      <c r="BB31" s="82"/>
      <c r="BC31" s="82">
        <v>1</v>
      </c>
      <c r="BD31" s="82"/>
      <c r="BE31" s="82"/>
      <c r="BF31" s="82"/>
      <c r="BG31" s="82"/>
      <c r="BH31" s="82"/>
      <c r="BI31" s="82">
        <v>2.5</v>
      </c>
      <c r="BJ31" s="82"/>
      <c r="BK31" s="86"/>
      <c r="BL31" s="100">
        <v>6</v>
      </c>
      <c r="BM31" s="82"/>
      <c r="BN31" s="82"/>
      <c r="BO31" s="82"/>
      <c r="BP31" s="82"/>
      <c r="BQ31" s="82"/>
      <c r="BR31" s="82"/>
      <c r="BS31" s="83"/>
      <c r="BT31" s="82">
        <v>1</v>
      </c>
      <c r="BU31" s="82"/>
      <c r="BV31" s="82">
        <v>2</v>
      </c>
      <c r="BW31" s="82"/>
      <c r="BX31" s="82"/>
      <c r="BY31" s="82"/>
      <c r="BZ31" s="82"/>
      <c r="CA31" s="82"/>
      <c r="CB31" s="82"/>
      <c r="CC31" s="82">
        <v>1</v>
      </c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99"/>
      <c r="CU31" s="82"/>
      <c r="CV31" s="82"/>
      <c r="CW31" s="82"/>
      <c r="CX31" s="82"/>
      <c r="CY31" s="82"/>
      <c r="CZ31" s="82"/>
      <c r="DA31" s="83"/>
      <c r="DB31" s="82"/>
      <c r="DC31" s="82"/>
      <c r="DD31" s="82"/>
      <c r="DE31" s="82"/>
      <c r="DF31" s="82"/>
      <c r="DG31" s="82"/>
      <c r="DH31" s="82"/>
      <c r="DI31" s="86"/>
      <c r="DJ31" s="131">
        <f>COUNT(K31:DI31)</f>
        <v>10</v>
      </c>
      <c r="DK31" s="131">
        <f>C31/DJ31</f>
        <v>1.75</v>
      </c>
    </row>
    <row r="32" spans="1:116" x14ac:dyDescent="0.25">
      <c r="A32" s="27" t="s">
        <v>152</v>
      </c>
      <c r="B32" s="28" t="s">
        <v>69</v>
      </c>
      <c r="C32" s="26">
        <f>SUM(D32:G32)</f>
        <v>16</v>
      </c>
      <c r="D32" s="22">
        <f>SUM(H32:W32)</f>
        <v>3</v>
      </c>
      <c r="E32" s="22">
        <f>SUM(X32:BK32)</f>
        <v>11</v>
      </c>
      <c r="F32" s="22">
        <f>SUM(BL32:CS32)</f>
        <v>2</v>
      </c>
      <c r="G32" s="23">
        <f>SUM(CT32:DI32)</f>
        <v>0</v>
      </c>
      <c r="H32" s="14"/>
      <c r="I32" s="15"/>
      <c r="J32" s="15"/>
      <c r="K32" s="82"/>
      <c r="L32" s="82"/>
      <c r="M32" s="82"/>
      <c r="N32" s="82"/>
      <c r="O32" s="83"/>
      <c r="P32" s="84"/>
      <c r="Q32" s="82"/>
      <c r="R32" s="85">
        <v>1</v>
      </c>
      <c r="S32" s="82"/>
      <c r="T32" s="82"/>
      <c r="U32" s="82">
        <v>2</v>
      </c>
      <c r="V32" s="82"/>
      <c r="W32" s="86"/>
      <c r="X32" s="99"/>
      <c r="Y32" s="82"/>
      <c r="Z32" s="82"/>
      <c r="AA32" s="82"/>
      <c r="AB32" s="82"/>
      <c r="AC32" s="82"/>
      <c r="AD32" s="83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>
        <v>1</v>
      </c>
      <c r="AR32" s="82">
        <v>2.5</v>
      </c>
      <c r="AS32" s="82">
        <v>2.5</v>
      </c>
      <c r="AT32" s="82"/>
      <c r="AU32" s="82"/>
      <c r="AV32" s="82"/>
      <c r="AW32" s="82"/>
      <c r="AX32" s="82"/>
      <c r="AY32" s="82"/>
      <c r="AZ32" s="82">
        <v>2.5</v>
      </c>
      <c r="BA32" s="82"/>
      <c r="BB32" s="82"/>
      <c r="BC32" s="82"/>
      <c r="BD32" s="82"/>
      <c r="BE32" s="82"/>
      <c r="BF32" s="82"/>
      <c r="BG32" s="82"/>
      <c r="BH32" s="82"/>
      <c r="BI32" s="82"/>
      <c r="BJ32" s="82">
        <v>2.5</v>
      </c>
      <c r="BK32" s="86"/>
      <c r="BL32" s="99"/>
      <c r="BM32" s="82"/>
      <c r="BN32" s="82"/>
      <c r="BO32" s="82"/>
      <c r="BP32" s="82"/>
      <c r="BQ32" s="82"/>
      <c r="BR32" s="82"/>
      <c r="BS32" s="83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>
        <v>1</v>
      </c>
      <c r="CG32" s="82"/>
      <c r="CH32" s="82"/>
      <c r="CI32" s="82"/>
      <c r="CJ32" s="82"/>
      <c r="CK32" s="82">
        <v>1</v>
      </c>
      <c r="CL32" s="82"/>
      <c r="CM32" s="82"/>
      <c r="CN32" s="82"/>
      <c r="CO32" s="82"/>
      <c r="CP32" s="82"/>
      <c r="CQ32" s="82"/>
      <c r="CR32" s="82"/>
      <c r="CS32" s="82"/>
      <c r="CT32" s="99"/>
      <c r="CU32" s="82"/>
      <c r="CV32" s="82"/>
      <c r="CW32" s="82"/>
      <c r="CX32" s="82"/>
      <c r="CY32" s="82"/>
      <c r="CZ32" s="82"/>
      <c r="DA32" s="83"/>
      <c r="DB32" s="82"/>
      <c r="DC32" s="82"/>
      <c r="DD32" s="82"/>
      <c r="DE32" s="82"/>
      <c r="DF32" s="82"/>
      <c r="DG32" s="82"/>
      <c r="DH32" s="82"/>
      <c r="DI32" s="86"/>
      <c r="DJ32" s="131">
        <f>COUNT(K32:DI32)</f>
        <v>9</v>
      </c>
      <c r="DK32" s="131">
        <f>C32/DJ32</f>
        <v>1.7777777777777777</v>
      </c>
    </row>
    <row r="33" spans="1:115" x14ac:dyDescent="0.25">
      <c r="A33" s="27" t="s">
        <v>95</v>
      </c>
      <c r="B33" s="97" t="s">
        <v>181</v>
      </c>
      <c r="C33" s="26">
        <f>SUM(D33:G33)</f>
        <v>16</v>
      </c>
      <c r="D33" s="22">
        <f>SUM(H33:W33)</f>
        <v>0</v>
      </c>
      <c r="E33" s="22">
        <f>SUM(X33:BK33)</f>
        <v>0</v>
      </c>
      <c r="F33" s="22">
        <f>SUM(BL33:CS33)</f>
        <v>15</v>
      </c>
      <c r="G33" s="23">
        <f>SUM(CT33:DI33)</f>
        <v>1</v>
      </c>
      <c r="H33" s="14"/>
      <c r="I33" s="15"/>
      <c r="J33" s="15"/>
      <c r="K33" s="82"/>
      <c r="L33" s="82"/>
      <c r="M33" s="82"/>
      <c r="N33" s="82"/>
      <c r="O33" s="83"/>
      <c r="P33" s="84"/>
      <c r="Q33" s="82"/>
      <c r="R33" s="82"/>
      <c r="S33" s="82"/>
      <c r="T33" s="82"/>
      <c r="U33" s="82"/>
      <c r="V33" s="82"/>
      <c r="W33" s="86"/>
      <c r="X33" s="100"/>
      <c r="Y33" s="87"/>
      <c r="Z33" s="87"/>
      <c r="AA33" s="82"/>
      <c r="AB33" s="82"/>
      <c r="AC33" s="82"/>
      <c r="AD33" s="101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6"/>
      <c r="BL33" s="100"/>
      <c r="BM33" s="82"/>
      <c r="BN33" s="87">
        <v>4</v>
      </c>
      <c r="BO33" s="82"/>
      <c r="BP33" s="82"/>
      <c r="BQ33" s="82"/>
      <c r="BR33" s="82"/>
      <c r="BS33" s="83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>
        <v>1</v>
      </c>
      <c r="CJ33" s="82"/>
      <c r="CK33" s="82"/>
      <c r="CL33" s="82"/>
      <c r="CM33" s="82"/>
      <c r="CN33" s="82"/>
      <c r="CO33" s="82"/>
      <c r="CP33" s="82"/>
      <c r="CQ33" s="113">
        <v>10</v>
      </c>
      <c r="CR33" s="113"/>
      <c r="CS33" s="82"/>
      <c r="CT33" s="99"/>
      <c r="CU33" s="82"/>
      <c r="CV33" s="87"/>
      <c r="CW33" s="82"/>
      <c r="CX33" s="82"/>
      <c r="CY33" s="82"/>
      <c r="CZ33" s="82"/>
      <c r="DA33" s="83"/>
      <c r="DB33" s="82"/>
      <c r="DC33" s="82"/>
      <c r="DD33" s="82"/>
      <c r="DE33" s="82"/>
      <c r="DF33" s="82"/>
      <c r="DG33" s="82"/>
      <c r="DH33" s="82">
        <v>1</v>
      </c>
      <c r="DI33" s="86"/>
      <c r="DJ33" s="131">
        <f>COUNT(K33:DI33)</f>
        <v>4</v>
      </c>
      <c r="DK33" s="131">
        <f>C33/DJ33</f>
        <v>4</v>
      </c>
    </row>
    <row r="34" spans="1:115" x14ac:dyDescent="0.25">
      <c r="A34" s="27" t="s">
        <v>205</v>
      </c>
      <c r="B34" s="28" t="s">
        <v>80</v>
      </c>
      <c r="C34" s="107">
        <f>SUM(D34:G34)</f>
        <v>15</v>
      </c>
      <c r="D34" s="34">
        <f>SUM(H34:W34)</f>
        <v>2.5</v>
      </c>
      <c r="E34" s="34">
        <f>SUM(X34:BK34)</f>
        <v>6.5</v>
      </c>
      <c r="F34" s="22">
        <f>SUM(BL34:CS34)</f>
        <v>6</v>
      </c>
      <c r="G34" s="23">
        <f>SUM(CT34:DI34)</f>
        <v>0</v>
      </c>
      <c r="H34" s="14"/>
      <c r="I34" s="15"/>
      <c r="J34" s="15"/>
      <c r="K34" s="82"/>
      <c r="L34" s="82"/>
      <c r="M34" s="82"/>
      <c r="N34" s="82"/>
      <c r="O34" s="83"/>
      <c r="P34" s="84"/>
      <c r="Q34" s="82"/>
      <c r="R34" s="82"/>
      <c r="S34" s="82"/>
      <c r="T34" s="82">
        <v>2.5</v>
      </c>
      <c r="U34" s="82"/>
      <c r="V34" s="82"/>
      <c r="W34" s="86"/>
      <c r="X34" s="99"/>
      <c r="Y34" s="82"/>
      <c r="Z34" s="82"/>
      <c r="AA34" s="82"/>
      <c r="AB34" s="82"/>
      <c r="AC34" s="82"/>
      <c r="AD34" s="83"/>
      <c r="AE34" s="82"/>
      <c r="AF34" s="82"/>
      <c r="AG34" s="82"/>
      <c r="AH34" s="82"/>
      <c r="AI34" s="82">
        <v>2.5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>
        <v>4</v>
      </c>
      <c r="BG34" s="82"/>
      <c r="BH34" s="82"/>
      <c r="BI34" s="82"/>
      <c r="BJ34" s="82"/>
      <c r="BK34" s="86"/>
      <c r="BL34" s="99"/>
      <c r="BM34" s="82"/>
      <c r="BN34" s="82"/>
      <c r="BO34" s="82"/>
      <c r="BP34" s="82"/>
      <c r="BQ34" s="82"/>
      <c r="BR34" s="82"/>
      <c r="BS34" s="83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>
        <v>2.5</v>
      </c>
      <c r="CF34" s="82"/>
      <c r="CG34" s="82">
        <v>3.5</v>
      </c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99"/>
      <c r="CU34" s="82"/>
      <c r="CV34" s="82"/>
      <c r="CW34" s="82"/>
      <c r="CX34" s="82"/>
      <c r="CY34" s="82"/>
      <c r="CZ34" s="82"/>
      <c r="DA34" s="83"/>
      <c r="DB34" s="82"/>
      <c r="DC34" s="82"/>
      <c r="DD34" s="82"/>
      <c r="DE34" s="82"/>
      <c r="DF34" s="82"/>
      <c r="DG34" s="82"/>
      <c r="DH34" s="82"/>
      <c r="DI34" s="86"/>
      <c r="DJ34" s="131">
        <f>COUNT(K34:DI34)</f>
        <v>5</v>
      </c>
      <c r="DK34" s="131">
        <f>C34/DJ34</f>
        <v>3</v>
      </c>
    </row>
    <row r="35" spans="1:115" x14ac:dyDescent="0.25">
      <c r="A35" s="27" t="s">
        <v>174</v>
      </c>
      <c r="B35" s="28" t="s">
        <v>102</v>
      </c>
      <c r="C35" s="26">
        <f>SUM(D35:G35)</f>
        <v>14</v>
      </c>
      <c r="D35" s="22">
        <f>SUM(H35:W35)</f>
        <v>0</v>
      </c>
      <c r="E35" s="22">
        <f>SUM(X35:BK35)</f>
        <v>3</v>
      </c>
      <c r="F35" s="22">
        <f>SUM(BL35:CS35)</f>
        <v>7</v>
      </c>
      <c r="G35" s="23">
        <f>SUM(CT35:DI35)</f>
        <v>4</v>
      </c>
      <c r="H35" s="14"/>
      <c r="I35" s="15"/>
      <c r="J35" s="15"/>
      <c r="K35" s="82"/>
      <c r="L35" s="82"/>
      <c r="M35" s="82"/>
      <c r="N35" s="82"/>
      <c r="O35" s="83"/>
      <c r="P35" s="84"/>
      <c r="Q35" s="82"/>
      <c r="R35" s="82"/>
      <c r="S35" s="82"/>
      <c r="T35" s="82"/>
      <c r="U35" s="82"/>
      <c r="V35" s="82"/>
      <c r="W35" s="86"/>
      <c r="X35" s="99"/>
      <c r="Y35" s="82"/>
      <c r="Z35" s="87">
        <v>1</v>
      </c>
      <c r="AA35" s="82"/>
      <c r="AB35" s="82"/>
      <c r="AC35" s="82"/>
      <c r="AD35" s="83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>
        <v>1</v>
      </c>
      <c r="BC35" s="82"/>
      <c r="BD35" s="82"/>
      <c r="BE35" s="82"/>
      <c r="BF35" s="82">
        <v>1</v>
      </c>
      <c r="BG35" s="82"/>
      <c r="BH35" s="82"/>
      <c r="BI35" s="82"/>
      <c r="BJ35" s="82"/>
      <c r="BK35" s="86"/>
      <c r="BL35" s="99"/>
      <c r="BM35" s="82"/>
      <c r="BN35" s="87">
        <v>3</v>
      </c>
      <c r="BO35" s="82"/>
      <c r="BP35" s="82"/>
      <c r="BQ35" s="82"/>
      <c r="BR35" s="82"/>
      <c r="BS35" s="83"/>
      <c r="BT35" s="82"/>
      <c r="BU35" s="82"/>
      <c r="BV35" s="82"/>
      <c r="BW35" s="82"/>
      <c r="BX35" s="82"/>
      <c r="BY35" s="82"/>
      <c r="BZ35" s="82">
        <v>1</v>
      </c>
      <c r="CA35" s="82"/>
      <c r="CB35" s="82"/>
      <c r="CC35" s="82"/>
      <c r="CD35" s="82"/>
      <c r="CE35" s="82"/>
      <c r="CF35" s="82"/>
      <c r="CG35" s="82"/>
      <c r="CH35" s="82">
        <v>2</v>
      </c>
      <c r="CI35" s="82"/>
      <c r="CJ35" s="82"/>
      <c r="CK35" s="82"/>
      <c r="CL35" s="82"/>
      <c r="CM35" s="82"/>
      <c r="CN35" s="82"/>
      <c r="CO35" s="82"/>
      <c r="CP35" s="82"/>
      <c r="CQ35" s="82">
        <v>1</v>
      </c>
      <c r="CR35" s="82"/>
      <c r="CS35" s="82"/>
      <c r="CT35" s="100"/>
      <c r="CU35" s="82"/>
      <c r="CV35" s="87">
        <v>3</v>
      </c>
      <c r="CW35" s="82"/>
      <c r="CX35" s="82"/>
      <c r="CY35" s="82"/>
      <c r="CZ35" s="82"/>
      <c r="DA35" s="83"/>
      <c r="DB35" s="82"/>
      <c r="DC35" s="82"/>
      <c r="DD35" s="82"/>
      <c r="DE35" s="82"/>
      <c r="DF35" s="82"/>
      <c r="DG35" s="82">
        <v>1</v>
      </c>
      <c r="DH35" s="82"/>
      <c r="DI35" s="86"/>
      <c r="DJ35" s="131">
        <f>COUNT(K35:DI35)</f>
        <v>9</v>
      </c>
      <c r="DK35" s="131">
        <f>C35/DJ35</f>
        <v>1.5555555555555556</v>
      </c>
    </row>
    <row r="36" spans="1:115" x14ac:dyDescent="0.25">
      <c r="A36" s="27" t="s">
        <v>170</v>
      </c>
      <c r="B36" s="28" t="s">
        <v>113</v>
      </c>
      <c r="C36" s="33">
        <f>SUM(D36:G36)</f>
        <v>12.5</v>
      </c>
      <c r="D36" s="22">
        <f>SUM(H36:W36)</f>
        <v>0</v>
      </c>
      <c r="E36" s="34">
        <f>SUM(X36:BK36)</f>
        <v>3.5</v>
      </c>
      <c r="F36" s="22">
        <f>SUM(BL36:CS36)</f>
        <v>9</v>
      </c>
      <c r="G36" s="23">
        <f>SUM(CT36:DI36)</f>
        <v>0</v>
      </c>
      <c r="H36" s="14"/>
      <c r="I36" s="15"/>
      <c r="J36" s="15"/>
      <c r="K36" s="82"/>
      <c r="L36" s="82"/>
      <c r="M36" s="82"/>
      <c r="N36" s="82"/>
      <c r="O36" s="83"/>
      <c r="P36" s="84"/>
      <c r="Q36" s="82"/>
      <c r="R36" s="82"/>
      <c r="S36" s="82"/>
      <c r="T36" s="82"/>
      <c r="U36" s="82"/>
      <c r="V36" s="82"/>
      <c r="W36" s="86"/>
      <c r="X36" s="99"/>
      <c r="Y36" s="82"/>
      <c r="Z36" s="82"/>
      <c r="AA36" s="82"/>
      <c r="AB36" s="82"/>
      <c r="AC36" s="82"/>
      <c r="AD36" s="83"/>
      <c r="AE36" s="82"/>
      <c r="AF36" s="82"/>
      <c r="AG36" s="82"/>
      <c r="AH36" s="82"/>
      <c r="AI36" s="82"/>
      <c r="AJ36" s="82">
        <v>1</v>
      </c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>
        <v>2.5</v>
      </c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6"/>
      <c r="BL36" s="99"/>
      <c r="BM36" s="82"/>
      <c r="BN36" s="87">
        <v>6.5</v>
      </c>
      <c r="BO36" s="82"/>
      <c r="BP36" s="82"/>
      <c r="BQ36" s="82"/>
      <c r="BR36" s="82"/>
      <c r="BS36" s="83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>
        <v>2.5</v>
      </c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99"/>
      <c r="CU36" s="82"/>
      <c r="CV36" s="82"/>
      <c r="CW36" s="82"/>
      <c r="CX36" s="82"/>
      <c r="CY36" s="82"/>
      <c r="CZ36" s="82"/>
      <c r="DA36" s="83"/>
      <c r="DB36" s="82"/>
      <c r="DC36" s="82"/>
      <c r="DD36" s="82"/>
      <c r="DE36" s="82"/>
      <c r="DF36" s="82"/>
      <c r="DG36" s="82"/>
      <c r="DH36" s="82"/>
      <c r="DI36" s="86"/>
      <c r="DJ36" s="131">
        <f>COUNT(K36:DI36)</f>
        <v>4</v>
      </c>
      <c r="DK36" s="131">
        <f>C36/DJ36</f>
        <v>3.125</v>
      </c>
    </row>
    <row r="37" spans="1:115" x14ac:dyDescent="0.25">
      <c r="A37" s="27" t="s">
        <v>199</v>
      </c>
      <c r="B37" s="97" t="s">
        <v>176</v>
      </c>
      <c r="C37" s="26">
        <f>SUM(D37:G37)</f>
        <v>12</v>
      </c>
      <c r="D37" s="22">
        <f>SUM(H37:W37)</f>
        <v>0</v>
      </c>
      <c r="E37" s="22">
        <f>SUM(X37:BK37)</f>
        <v>0</v>
      </c>
      <c r="F37" s="22">
        <f>SUM(BL37:CS37)</f>
        <v>12</v>
      </c>
      <c r="G37" s="23">
        <f>SUM(CT37:DI37)</f>
        <v>0</v>
      </c>
      <c r="H37" s="14"/>
      <c r="I37" s="15"/>
      <c r="J37" s="15"/>
      <c r="K37" s="82"/>
      <c r="L37" s="82"/>
      <c r="M37" s="82"/>
      <c r="N37" s="82"/>
      <c r="O37" s="83"/>
      <c r="P37" s="84"/>
      <c r="Q37" s="82"/>
      <c r="R37" s="82"/>
      <c r="S37" s="82"/>
      <c r="T37" s="82"/>
      <c r="U37" s="82"/>
      <c r="V37" s="82"/>
      <c r="W37" s="86"/>
      <c r="X37" s="100"/>
      <c r="Y37" s="87"/>
      <c r="Z37" s="87"/>
      <c r="AA37" s="82"/>
      <c r="AB37" s="82"/>
      <c r="AC37" s="82"/>
      <c r="AD37" s="101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6"/>
      <c r="BL37" s="100">
        <v>10</v>
      </c>
      <c r="BM37" s="82"/>
      <c r="BN37" s="82"/>
      <c r="BO37" s="82"/>
      <c r="BP37" s="82"/>
      <c r="BQ37" s="82"/>
      <c r="BR37" s="82"/>
      <c r="BS37" s="83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>
        <v>1</v>
      </c>
      <c r="CG37" s="82"/>
      <c r="CH37" s="82"/>
      <c r="CI37" s="82"/>
      <c r="CJ37" s="82"/>
      <c r="CK37" s="82">
        <v>1</v>
      </c>
      <c r="CL37" s="82"/>
      <c r="CM37" s="82"/>
      <c r="CN37" s="82"/>
      <c r="CO37" s="82"/>
      <c r="CP37" s="82"/>
      <c r="CQ37" s="82"/>
      <c r="CR37" s="82"/>
      <c r="CS37" s="82"/>
      <c r="CT37" s="99"/>
      <c r="CU37" s="82"/>
      <c r="CV37" s="82"/>
      <c r="CW37" s="82"/>
      <c r="CX37" s="82"/>
      <c r="CY37" s="82"/>
      <c r="CZ37" s="82"/>
      <c r="DA37" s="83"/>
      <c r="DB37" s="82"/>
      <c r="DC37" s="82"/>
      <c r="DD37" s="82"/>
      <c r="DE37" s="82"/>
      <c r="DF37" s="82"/>
      <c r="DG37" s="82"/>
      <c r="DH37" s="82"/>
      <c r="DI37" s="86"/>
      <c r="DJ37" s="131">
        <f>COUNT(K37:DI37)</f>
        <v>3</v>
      </c>
      <c r="DK37" s="131">
        <f>C37/DJ37</f>
        <v>4</v>
      </c>
    </row>
    <row r="38" spans="1:115" x14ac:dyDescent="0.25">
      <c r="A38" s="27" t="s">
        <v>220</v>
      </c>
      <c r="B38" s="28" t="s">
        <v>77</v>
      </c>
      <c r="C38" s="26">
        <f>SUM(D38:G38)</f>
        <v>11</v>
      </c>
      <c r="D38" s="22">
        <f>SUM(H38:W38)</f>
        <v>1</v>
      </c>
      <c r="E38" s="22">
        <f>SUM(X38:BK38)</f>
        <v>1</v>
      </c>
      <c r="F38" s="22">
        <f>SUM(BL38:CS38)</f>
        <v>9</v>
      </c>
      <c r="G38" s="23">
        <f>SUM(CT38:DI38)</f>
        <v>0</v>
      </c>
      <c r="H38" s="14"/>
      <c r="I38" s="15"/>
      <c r="J38" s="15"/>
      <c r="K38" s="82"/>
      <c r="L38" s="82"/>
      <c r="M38" s="82"/>
      <c r="N38" s="82"/>
      <c r="O38" s="83"/>
      <c r="P38" s="84"/>
      <c r="Q38" s="82"/>
      <c r="R38" s="82"/>
      <c r="S38" s="82"/>
      <c r="T38" s="82">
        <v>1</v>
      </c>
      <c r="U38" s="82"/>
      <c r="V38" s="82"/>
      <c r="W38" s="86"/>
      <c r="X38" s="99"/>
      <c r="Y38" s="82"/>
      <c r="Z38" s="82"/>
      <c r="AA38" s="82"/>
      <c r="AB38" s="82"/>
      <c r="AC38" s="82"/>
      <c r="AD38" s="83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>
        <v>1</v>
      </c>
      <c r="BH38" s="82"/>
      <c r="BI38" s="82"/>
      <c r="BJ38" s="82"/>
      <c r="BK38" s="86"/>
      <c r="BL38" s="100">
        <v>4</v>
      </c>
      <c r="BM38" s="82"/>
      <c r="BN38" s="82"/>
      <c r="BO38" s="82"/>
      <c r="BP38" s="82"/>
      <c r="BQ38" s="82"/>
      <c r="BR38" s="82"/>
      <c r="BS38" s="83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>
        <v>1</v>
      </c>
      <c r="CF38" s="82"/>
      <c r="CG38" s="82">
        <v>2</v>
      </c>
      <c r="CH38" s="82"/>
      <c r="CI38" s="82"/>
      <c r="CJ38" s="82"/>
      <c r="CK38" s="82"/>
      <c r="CL38" s="82"/>
      <c r="CM38" s="82"/>
      <c r="CN38" s="82"/>
      <c r="CO38" s="82"/>
      <c r="CP38" s="82"/>
      <c r="CQ38" s="82">
        <v>2</v>
      </c>
      <c r="CR38" s="82"/>
      <c r="CS38" s="82"/>
      <c r="CT38" s="99"/>
      <c r="CU38" s="82"/>
      <c r="CV38" s="82"/>
      <c r="CW38" s="82"/>
      <c r="CX38" s="82"/>
      <c r="CY38" s="82"/>
      <c r="CZ38" s="82"/>
      <c r="DA38" s="83"/>
      <c r="DB38" s="82"/>
      <c r="DC38" s="82"/>
      <c r="DD38" s="82"/>
      <c r="DE38" s="82"/>
      <c r="DF38" s="82"/>
      <c r="DG38" s="104"/>
      <c r="DH38" s="82"/>
      <c r="DI38" s="86"/>
      <c r="DJ38" s="131">
        <f>COUNT(K38:DI38)</f>
        <v>6</v>
      </c>
      <c r="DK38" s="131">
        <f>C38/DJ38</f>
        <v>1.8333333333333333</v>
      </c>
    </row>
    <row r="39" spans="1:115" x14ac:dyDescent="0.25">
      <c r="A39" s="27" t="s">
        <v>215</v>
      </c>
      <c r="B39" s="97" t="s">
        <v>117</v>
      </c>
      <c r="C39" s="26">
        <f>SUM(D39:G39)</f>
        <v>10</v>
      </c>
      <c r="D39" s="22">
        <f>SUM(H39:W39)</f>
        <v>0</v>
      </c>
      <c r="E39" s="22">
        <f>SUM(X39:BK39)</f>
        <v>5</v>
      </c>
      <c r="F39" s="22">
        <f>SUM(BL39:CS39)</f>
        <v>5</v>
      </c>
      <c r="G39" s="23">
        <f>SUM(CT39:DI39)</f>
        <v>0</v>
      </c>
      <c r="H39" s="14"/>
      <c r="I39" s="15"/>
      <c r="J39" s="15"/>
      <c r="K39" s="82"/>
      <c r="L39" s="82"/>
      <c r="M39" s="82"/>
      <c r="N39" s="82"/>
      <c r="O39" s="83"/>
      <c r="P39" s="84"/>
      <c r="Q39" s="82"/>
      <c r="R39" s="82"/>
      <c r="S39" s="82"/>
      <c r="T39" s="82"/>
      <c r="U39" s="82"/>
      <c r="V39" s="82"/>
      <c r="W39" s="86"/>
      <c r="X39" s="100">
        <v>2</v>
      </c>
      <c r="Y39" s="87">
        <v>1</v>
      </c>
      <c r="Z39" s="87"/>
      <c r="AA39" s="82"/>
      <c r="AB39" s="82"/>
      <c r="AC39" s="82"/>
      <c r="AD39" s="83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>
        <v>1</v>
      </c>
      <c r="AU39" s="82"/>
      <c r="AV39" s="82"/>
      <c r="AW39" s="82"/>
      <c r="AX39" s="82"/>
      <c r="AY39" s="82"/>
      <c r="AZ39" s="82">
        <v>1</v>
      </c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6"/>
      <c r="BL39" s="100">
        <v>1</v>
      </c>
      <c r="BM39" s="87">
        <v>1</v>
      </c>
      <c r="BN39" s="82"/>
      <c r="BO39" s="82"/>
      <c r="BP39" s="82"/>
      <c r="BQ39" s="82"/>
      <c r="BR39" s="82"/>
      <c r="BS39" s="83"/>
      <c r="BT39" s="82"/>
      <c r="BU39" s="82"/>
      <c r="BV39" s="82"/>
      <c r="BW39" s="82"/>
      <c r="BX39" s="82"/>
      <c r="BY39" s="82">
        <v>1</v>
      </c>
      <c r="BZ39" s="82"/>
      <c r="CA39" s="82">
        <v>1</v>
      </c>
      <c r="CB39" s="82">
        <v>1</v>
      </c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99"/>
      <c r="CU39" s="82"/>
      <c r="CV39" s="82"/>
      <c r="CW39" s="82"/>
      <c r="CX39" s="82"/>
      <c r="CY39" s="82"/>
      <c r="CZ39" s="82"/>
      <c r="DA39" s="83"/>
      <c r="DB39" s="82"/>
      <c r="DC39" s="82"/>
      <c r="DD39" s="82"/>
      <c r="DE39" s="82"/>
      <c r="DF39" s="82"/>
      <c r="DG39" s="82"/>
      <c r="DH39" s="82"/>
      <c r="DI39" s="86"/>
      <c r="DJ39" s="131">
        <f>COUNT(K39:DI39)</f>
        <v>9</v>
      </c>
      <c r="DK39" s="131">
        <f>C39/DJ39</f>
        <v>1.1111111111111112</v>
      </c>
    </row>
    <row r="40" spans="1:115" ht="17.25" customHeight="1" x14ac:dyDescent="0.25">
      <c r="A40" s="27" t="s">
        <v>95</v>
      </c>
      <c r="B40" s="28" t="s">
        <v>96</v>
      </c>
      <c r="C40" s="26">
        <f t="shared" ref="C40:C50" si="14">SUM(D40:G40)</f>
        <v>10</v>
      </c>
      <c r="D40" s="22">
        <f t="shared" ref="D40:D50" si="15">SUM(H40:W40)</f>
        <v>0</v>
      </c>
      <c r="E40" s="22">
        <f t="shared" ref="E40:E50" si="16">SUM(X40:BK40)</f>
        <v>5</v>
      </c>
      <c r="F40" s="22">
        <f t="shared" ref="F40:F50" si="17">SUM(BL40:CS40)</f>
        <v>4</v>
      </c>
      <c r="G40" s="23">
        <f>SUM(CT40:DI40)</f>
        <v>1</v>
      </c>
      <c r="H40" s="14"/>
      <c r="I40" s="15"/>
      <c r="J40" s="15"/>
      <c r="K40" s="82"/>
      <c r="L40" s="82"/>
      <c r="M40" s="82"/>
      <c r="N40" s="82"/>
      <c r="O40" s="83"/>
      <c r="P40" s="84"/>
      <c r="Q40" s="82"/>
      <c r="R40" s="82"/>
      <c r="S40" s="82"/>
      <c r="T40" s="82"/>
      <c r="U40" s="82"/>
      <c r="V40" s="82"/>
      <c r="W40" s="86"/>
      <c r="X40" s="99"/>
      <c r="Y40" s="82"/>
      <c r="Z40" s="87"/>
      <c r="AA40" s="82"/>
      <c r="AB40" s="82"/>
      <c r="AC40" s="87">
        <v>3</v>
      </c>
      <c r="AD40" s="83"/>
      <c r="AE40" s="82"/>
      <c r="AF40" s="82">
        <v>2</v>
      </c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6"/>
      <c r="BL40" s="99"/>
      <c r="BM40" s="82"/>
      <c r="BN40" s="82"/>
      <c r="BO40" s="82"/>
      <c r="BP40" s="82"/>
      <c r="BQ40" s="82"/>
      <c r="BR40" s="87">
        <v>3</v>
      </c>
      <c r="BS40" s="83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>
        <v>1</v>
      </c>
      <c r="CK40" s="82"/>
      <c r="CL40" s="82"/>
      <c r="CM40" s="82"/>
      <c r="CN40" s="82"/>
      <c r="CO40" s="82"/>
      <c r="CP40" s="82"/>
      <c r="CQ40" s="82"/>
      <c r="CR40" s="82"/>
      <c r="CS40" s="82"/>
      <c r="CT40" s="99"/>
      <c r="CU40" s="82"/>
      <c r="CV40" s="82"/>
      <c r="CW40" s="82"/>
      <c r="CX40" s="82"/>
      <c r="CY40" s="82"/>
      <c r="CZ40" s="82"/>
      <c r="DA40" s="83"/>
      <c r="DB40" s="82">
        <v>1</v>
      </c>
      <c r="DC40" s="82"/>
      <c r="DD40" s="82"/>
      <c r="DE40" s="82"/>
      <c r="DF40" s="82"/>
      <c r="DG40" s="82"/>
      <c r="DH40" s="82"/>
      <c r="DI40" s="86"/>
      <c r="DJ40" s="131">
        <f>COUNT(K40:DI40)</f>
        <v>5</v>
      </c>
      <c r="DK40" s="131">
        <f>C40/DJ40</f>
        <v>2</v>
      </c>
    </row>
    <row r="41" spans="1:115" x14ac:dyDescent="0.25">
      <c r="A41" s="27" t="s">
        <v>207</v>
      </c>
      <c r="B41" s="97" t="s">
        <v>140</v>
      </c>
      <c r="C41" s="26">
        <f t="shared" si="14"/>
        <v>9</v>
      </c>
      <c r="D41" s="22">
        <f t="shared" si="15"/>
        <v>0</v>
      </c>
      <c r="E41" s="22">
        <f t="shared" si="16"/>
        <v>1</v>
      </c>
      <c r="F41" s="22">
        <f t="shared" si="17"/>
        <v>8</v>
      </c>
      <c r="G41" s="23">
        <f>SUM(CT41:DI41)</f>
        <v>0</v>
      </c>
      <c r="H41" s="14"/>
      <c r="I41" s="15"/>
      <c r="J41" s="15"/>
      <c r="K41" s="82"/>
      <c r="L41" s="82"/>
      <c r="M41" s="82"/>
      <c r="N41" s="82"/>
      <c r="O41" s="83"/>
      <c r="P41" s="84"/>
      <c r="Q41" s="82"/>
      <c r="R41" s="82"/>
      <c r="S41" s="82"/>
      <c r="T41" s="82"/>
      <c r="U41" s="82"/>
      <c r="V41" s="82"/>
      <c r="W41" s="86"/>
      <c r="X41" s="99"/>
      <c r="Y41" s="82"/>
      <c r="Z41" s="82"/>
      <c r="AA41" s="82"/>
      <c r="AB41" s="82"/>
      <c r="AC41" s="82"/>
      <c r="AD41" s="83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>
        <v>1</v>
      </c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6"/>
      <c r="BL41" s="99"/>
      <c r="BM41" s="82"/>
      <c r="BN41" s="82"/>
      <c r="BO41" s="82"/>
      <c r="BP41" s="82"/>
      <c r="BQ41" s="82"/>
      <c r="BR41" s="82"/>
      <c r="BS41" s="83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>
        <v>8</v>
      </c>
      <c r="CR41" s="82"/>
      <c r="CS41" s="82"/>
      <c r="CT41" s="99"/>
      <c r="CU41" s="82"/>
      <c r="CV41" s="82"/>
      <c r="CW41" s="82"/>
      <c r="CX41" s="82"/>
      <c r="CY41" s="82"/>
      <c r="CZ41" s="82"/>
      <c r="DA41" s="83"/>
      <c r="DB41" s="82"/>
      <c r="DC41" s="82"/>
      <c r="DD41" s="82"/>
      <c r="DE41" s="82"/>
      <c r="DF41" s="82"/>
      <c r="DG41" s="82"/>
      <c r="DH41" s="82"/>
      <c r="DI41" s="86"/>
      <c r="DJ41" s="131">
        <f>COUNT(K41:DI41)</f>
        <v>2</v>
      </c>
      <c r="DK41" s="131">
        <f>C41/DJ41</f>
        <v>4.5</v>
      </c>
    </row>
    <row r="42" spans="1:115" x14ac:dyDescent="0.25">
      <c r="A42" s="27" t="s">
        <v>95</v>
      </c>
      <c r="B42" s="28" t="s">
        <v>110</v>
      </c>
      <c r="C42" s="26">
        <f t="shared" si="14"/>
        <v>9</v>
      </c>
      <c r="D42" s="22">
        <f t="shared" si="15"/>
        <v>0</v>
      </c>
      <c r="E42" s="22">
        <f t="shared" si="16"/>
        <v>1</v>
      </c>
      <c r="F42" s="22">
        <f t="shared" si="17"/>
        <v>8</v>
      </c>
      <c r="G42" s="23">
        <f>SUM(CT42:DI42)</f>
        <v>0</v>
      </c>
      <c r="H42" s="14"/>
      <c r="I42" s="15"/>
      <c r="J42" s="15"/>
      <c r="K42" s="82"/>
      <c r="L42" s="82"/>
      <c r="M42" s="82"/>
      <c r="N42" s="82"/>
      <c r="O42" s="83"/>
      <c r="P42" s="84"/>
      <c r="Q42" s="82"/>
      <c r="R42" s="82"/>
      <c r="S42" s="82"/>
      <c r="T42" s="82"/>
      <c r="U42" s="82"/>
      <c r="V42" s="82"/>
      <c r="W42" s="86"/>
      <c r="X42" s="100">
        <v>1</v>
      </c>
      <c r="Y42" s="82"/>
      <c r="Z42" s="87"/>
      <c r="AA42" s="82"/>
      <c r="AB42" s="82"/>
      <c r="AC42" s="82"/>
      <c r="AD42" s="83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6"/>
      <c r="BL42" s="100">
        <v>3</v>
      </c>
      <c r="BM42" s="82"/>
      <c r="BN42" s="82"/>
      <c r="BO42" s="82"/>
      <c r="BP42" s="82"/>
      <c r="BQ42" s="82"/>
      <c r="BR42" s="82"/>
      <c r="BS42" s="83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>
        <v>1</v>
      </c>
      <c r="CH42" s="82"/>
      <c r="CI42" s="82"/>
      <c r="CJ42" s="82"/>
      <c r="CK42" s="82"/>
      <c r="CL42" s="82"/>
      <c r="CM42" s="82"/>
      <c r="CN42" s="82"/>
      <c r="CO42" s="82"/>
      <c r="CP42" s="82"/>
      <c r="CQ42" s="82">
        <v>4</v>
      </c>
      <c r="CR42" s="82"/>
      <c r="CS42" s="82"/>
      <c r="CT42" s="99"/>
      <c r="CU42" s="82"/>
      <c r="CV42" s="82"/>
      <c r="CW42" s="82"/>
      <c r="CX42" s="82"/>
      <c r="CY42" s="82"/>
      <c r="CZ42" s="82"/>
      <c r="DA42" s="83"/>
      <c r="DB42" s="82"/>
      <c r="DC42" s="82"/>
      <c r="DD42" s="82"/>
      <c r="DE42" s="82"/>
      <c r="DF42" s="82"/>
      <c r="DG42" s="82"/>
      <c r="DH42" s="82"/>
      <c r="DI42" s="86"/>
      <c r="DJ42" s="131">
        <f>COUNT(K42:DI42)</f>
        <v>4</v>
      </c>
      <c r="DK42" s="131">
        <f>C42/DJ42</f>
        <v>2.25</v>
      </c>
    </row>
    <row r="43" spans="1:115" x14ac:dyDescent="0.25">
      <c r="A43" s="27" t="s">
        <v>201</v>
      </c>
      <c r="B43" s="28" t="s">
        <v>68</v>
      </c>
      <c r="C43" s="26">
        <f t="shared" si="14"/>
        <v>7</v>
      </c>
      <c r="D43" s="22">
        <f t="shared" si="15"/>
        <v>6</v>
      </c>
      <c r="E43" s="22">
        <f t="shared" si="16"/>
        <v>1</v>
      </c>
      <c r="F43" s="22">
        <f t="shared" si="17"/>
        <v>0</v>
      </c>
      <c r="G43" s="23">
        <f>SUM(CT43:DI43)</f>
        <v>0</v>
      </c>
      <c r="H43" s="14"/>
      <c r="I43" s="15"/>
      <c r="J43" s="15"/>
      <c r="K43" s="82"/>
      <c r="L43" s="82"/>
      <c r="M43" s="82"/>
      <c r="N43" s="82"/>
      <c r="O43" s="83"/>
      <c r="P43" s="84"/>
      <c r="Q43" s="82"/>
      <c r="R43" s="85">
        <v>2</v>
      </c>
      <c r="S43" s="82"/>
      <c r="T43" s="82"/>
      <c r="U43" s="82">
        <v>4</v>
      </c>
      <c r="V43" s="82"/>
      <c r="W43" s="86"/>
      <c r="X43" s="99"/>
      <c r="Y43" s="82"/>
      <c r="Z43" s="82"/>
      <c r="AA43" s="82"/>
      <c r="AB43" s="82"/>
      <c r="AC43" s="82"/>
      <c r="AD43" s="83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6">
        <v>1</v>
      </c>
      <c r="BL43" s="99"/>
      <c r="BM43" s="82"/>
      <c r="BN43" s="82"/>
      <c r="BO43" s="82"/>
      <c r="BP43" s="82"/>
      <c r="BQ43" s="82"/>
      <c r="BR43" s="82"/>
      <c r="BS43" s="83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99"/>
      <c r="CU43" s="82"/>
      <c r="CV43" s="82"/>
      <c r="CW43" s="82"/>
      <c r="CX43" s="82"/>
      <c r="CY43" s="82"/>
      <c r="CZ43" s="82"/>
      <c r="DA43" s="83"/>
      <c r="DB43" s="82"/>
      <c r="DC43" s="82"/>
      <c r="DD43" s="82"/>
      <c r="DE43" s="82"/>
      <c r="DF43" s="82"/>
      <c r="DG43" s="82"/>
      <c r="DH43" s="82"/>
      <c r="DI43" s="86"/>
      <c r="DJ43" s="131">
        <f>COUNT(K43:DI43)</f>
        <v>3</v>
      </c>
      <c r="DK43" s="131">
        <f>C43/DJ43</f>
        <v>2.3333333333333335</v>
      </c>
    </row>
    <row r="44" spans="1:115" x14ac:dyDescent="0.25">
      <c r="A44" s="27" t="s">
        <v>95</v>
      </c>
      <c r="B44" s="97" t="s">
        <v>196</v>
      </c>
      <c r="C44" s="26">
        <f t="shared" si="14"/>
        <v>7</v>
      </c>
      <c r="D44" s="22">
        <f t="shared" si="15"/>
        <v>0</v>
      </c>
      <c r="E44" s="22">
        <f t="shared" si="16"/>
        <v>0</v>
      </c>
      <c r="F44" s="22">
        <f t="shared" si="17"/>
        <v>7</v>
      </c>
      <c r="G44" s="23">
        <f>SUM(CT44:DI44)</f>
        <v>0</v>
      </c>
      <c r="H44" s="14"/>
      <c r="I44" s="15"/>
      <c r="J44" s="15"/>
      <c r="K44" s="82"/>
      <c r="L44" s="82"/>
      <c r="M44" s="82"/>
      <c r="N44" s="82"/>
      <c r="O44" s="83"/>
      <c r="P44" s="84"/>
      <c r="Q44" s="82"/>
      <c r="R44" s="82"/>
      <c r="S44" s="82"/>
      <c r="T44" s="82"/>
      <c r="U44" s="82"/>
      <c r="V44" s="82"/>
      <c r="W44" s="86"/>
      <c r="X44" s="100"/>
      <c r="Y44" s="87"/>
      <c r="Z44" s="87"/>
      <c r="AA44" s="82"/>
      <c r="AB44" s="82"/>
      <c r="AC44" s="82"/>
      <c r="AD44" s="101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6"/>
      <c r="BL44" s="100"/>
      <c r="BM44" s="82"/>
      <c r="BN44" s="82"/>
      <c r="BO44" s="82"/>
      <c r="BP44" s="82"/>
      <c r="BQ44" s="82"/>
      <c r="BR44" s="82"/>
      <c r="BS44" s="83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>
        <v>7</v>
      </c>
      <c r="CR44" s="82"/>
      <c r="CS44" s="82"/>
      <c r="CT44" s="99"/>
      <c r="CU44" s="82"/>
      <c r="CV44" s="82"/>
      <c r="CW44" s="82"/>
      <c r="CX44" s="82"/>
      <c r="CY44" s="82"/>
      <c r="CZ44" s="82"/>
      <c r="DA44" s="83"/>
      <c r="DB44" s="82"/>
      <c r="DC44" s="82"/>
      <c r="DD44" s="82"/>
      <c r="DE44" s="82"/>
      <c r="DF44" s="82"/>
      <c r="DG44" s="82"/>
      <c r="DH44" s="82"/>
      <c r="DI44" s="86"/>
      <c r="DJ44" s="131">
        <f>COUNT(K44:DI44)</f>
        <v>1</v>
      </c>
      <c r="DK44" s="131">
        <f>C44/DJ44</f>
        <v>7</v>
      </c>
    </row>
    <row r="45" spans="1:115" x14ac:dyDescent="0.25">
      <c r="A45" s="27" t="s">
        <v>200</v>
      </c>
      <c r="B45" s="97" t="s">
        <v>160</v>
      </c>
      <c r="C45" s="33">
        <f t="shared" si="14"/>
        <v>6.5</v>
      </c>
      <c r="D45" s="22">
        <f t="shared" si="15"/>
        <v>0</v>
      </c>
      <c r="E45" s="34">
        <f t="shared" si="16"/>
        <v>5.5</v>
      </c>
      <c r="F45" s="22">
        <f t="shared" si="17"/>
        <v>1</v>
      </c>
      <c r="G45" s="23">
        <f>SUM(CT45:DI45)</f>
        <v>0</v>
      </c>
      <c r="H45" s="14"/>
      <c r="I45" s="15"/>
      <c r="J45" s="15"/>
      <c r="K45" s="82"/>
      <c r="L45" s="82"/>
      <c r="M45" s="82"/>
      <c r="N45" s="82"/>
      <c r="O45" s="83"/>
      <c r="P45" s="84"/>
      <c r="Q45" s="82"/>
      <c r="R45" s="82"/>
      <c r="S45" s="82"/>
      <c r="T45" s="82"/>
      <c r="U45" s="82"/>
      <c r="V45" s="82"/>
      <c r="W45" s="86"/>
      <c r="X45" s="100"/>
      <c r="Y45" s="87"/>
      <c r="Z45" s="87"/>
      <c r="AA45" s="82"/>
      <c r="AB45" s="82"/>
      <c r="AC45" s="82"/>
      <c r="AD45" s="101">
        <v>5.5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6"/>
      <c r="BL45" s="99"/>
      <c r="BM45" s="82"/>
      <c r="BN45" s="82"/>
      <c r="BO45" s="82"/>
      <c r="BP45" s="82"/>
      <c r="BQ45" s="82"/>
      <c r="BR45" s="82"/>
      <c r="BS45" s="101">
        <v>1</v>
      </c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99"/>
      <c r="CU45" s="82"/>
      <c r="CV45" s="82"/>
      <c r="CW45" s="82"/>
      <c r="CX45" s="82"/>
      <c r="CY45" s="82"/>
      <c r="CZ45" s="82"/>
      <c r="DA45" s="83"/>
      <c r="DB45" s="82"/>
      <c r="DC45" s="82"/>
      <c r="DD45" s="82"/>
      <c r="DE45" s="82"/>
      <c r="DF45" s="82"/>
      <c r="DG45" s="82"/>
      <c r="DH45" s="82"/>
      <c r="DI45" s="86"/>
      <c r="DJ45" s="131">
        <f>COUNT(K45:DI45)</f>
        <v>2</v>
      </c>
      <c r="DK45" s="131">
        <f>C45/DJ45</f>
        <v>3.25</v>
      </c>
    </row>
    <row r="46" spans="1:115" x14ac:dyDescent="0.25">
      <c r="A46" s="27" t="s">
        <v>202</v>
      </c>
      <c r="B46" s="97" t="s">
        <v>162</v>
      </c>
      <c r="C46" s="33">
        <f t="shared" si="14"/>
        <v>5.5</v>
      </c>
      <c r="D46" s="22">
        <f t="shared" si="15"/>
        <v>0</v>
      </c>
      <c r="E46" s="22">
        <f t="shared" si="16"/>
        <v>1</v>
      </c>
      <c r="F46" s="22">
        <f t="shared" si="17"/>
        <v>2</v>
      </c>
      <c r="G46" s="118">
        <f>SUM(CT46:DI46)</f>
        <v>2.5</v>
      </c>
      <c r="H46" s="14"/>
      <c r="I46" s="15"/>
      <c r="J46" s="15"/>
      <c r="K46" s="82"/>
      <c r="L46" s="82"/>
      <c r="M46" s="82"/>
      <c r="N46" s="82"/>
      <c r="O46" s="83"/>
      <c r="P46" s="84"/>
      <c r="Q46" s="82"/>
      <c r="R46" s="82"/>
      <c r="S46" s="82"/>
      <c r="T46" s="82"/>
      <c r="U46" s="82"/>
      <c r="V46" s="82"/>
      <c r="W46" s="86"/>
      <c r="X46" s="100"/>
      <c r="Y46" s="87"/>
      <c r="Z46" s="87"/>
      <c r="AA46" s="82"/>
      <c r="AB46" s="82"/>
      <c r="AC46" s="87">
        <v>1</v>
      </c>
      <c r="AD46" s="83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6"/>
      <c r="BL46" s="99"/>
      <c r="BM46" s="82"/>
      <c r="BN46" s="82"/>
      <c r="BO46" s="82"/>
      <c r="BP46" s="87">
        <v>1</v>
      </c>
      <c r="BQ46" s="82"/>
      <c r="BR46" s="87">
        <v>1</v>
      </c>
      <c r="BS46" s="83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99"/>
      <c r="CU46" s="82"/>
      <c r="CV46" s="82"/>
      <c r="CW46" s="82"/>
      <c r="CX46" s="82"/>
      <c r="CY46" s="82"/>
      <c r="CZ46" s="82"/>
      <c r="DA46" s="83"/>
      <c r="DB46" s="82"/>
      <c r="DC46" s="82"/>
      <c r="DD46" s="82">
        <v>2.5</v>
      </c>
      <c r="DE46" s="82"/>
      <c r="DF46" s="82"/>
      <c r="DG46" s="82"/>
      <c r="DH46" s="82"/>
      <c r="DI46" s="86"/>
      <c r="DJ46" s="131">
        <f>COUNT(K46:DI46)</f>
        <v>4</v>
      </c>
      <c r="DK46" s="131">
        <f>C46/DJ46</f>
        <v>1.375</v>
      </c>
    </row>
    <row r="47" spans="1:115" x14ac:dyDescent="0.25">
      <c r="A47" s="27" t="s">
        <v>211</v>
      </c>
      <c r="B47" s="28" t="s">
        <v>81</v>
      </c>
      <c r="C47" s="26">
        <f t="shared" si="14"/>
        <v>5</v>
      </c>
      <c r="D47" s="22">
        <f t="shared" si="15"/>
        <v>5</v>
      </c>
      <c r="E47" s="22">
        <f t="shared" si="16"/>
        <v>0</v>
      </c>
      <c r="F47" s="22">
        <f t="shared" si="17"/>
        <v>0</v>
      </c>
      <c r="G47" s="23">
        <f>SUM(CT47:DI47)</f>
        <v>0</v>
      </c>
      <c r="H47" s="14"/>
      <c r="I47" s="15"/>
      <c r="J47" s="15"/>
      <c r="K47" s="82"/>
      <c r="L47" s="82"/>
      <c r="M47" s="82"/>
      <c r="N47" s="82"/>
      <c r="O47" s="83"/>
      <c r="P47" s="84"/>
      <c r="Q47" s="82"/>
      <c r="R47" s="82"/>
      <c r="S47" s="82"/>
      <c r="T47" s="82"/>
      <c r="U47" s="82">
        <v>5</v>
      </c>
      <c r="V47" s="82"/>
      <c r="W47" s="86"/>
      <c r="X47" s="99"/>
      <c r="Y47" s="82"/>
      <c r="Z47" s="82"/>
      <c r="AA47" s="82"/>
      <c r="AB47" s="82"/>
      <c r="AC47" s="82"/>
      <c r="AD47" s="83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6"/>
      <c r="BL47" s="99"/>
      <c r="BM47" s="82"/>
      <c r="BN47" s="82"/>
      <c r="BO47" s="82"/>
      <c r="BP47" s="82"/>
      <c r="BQ47" s="82"/>
      <c r="BR47" s="82"/>
      <c r="BS47" s="83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99"/>
      <c r="CU47" s="82"/>
      <c r="CV47" s="82"/>
      <c r="CW47" s="82"/>
      <c r="CX47" s="82"/>
      <c r="CY47" s="82"/>
      <c r="CZ47" s="82"/>
      <c r="DA47" s="83"/>
      <c r="DB47" s="82"/>
      <c r="DC47" s="82"/>
      <c r="DD47" s="82"/>
      <c r="DE47" s="82"/>
      <c r="DF47" s="82"/>
      <c r="DG47" s="82"/>
      <c r="DH47" s="82"/>
      <c r="DI47" s="86"/>
      <c r="DJ47" s="131">
        <f>COUNT(K47:DI47)</f>
        <v>1</v>
      </c>
      <c r="DK47" s="131">
        <f>C47/DJ47</f>
        <v>5</v>
      </c>
    </row>
    <row r="48" spans="1:115" x14ac:dyDescent="0.25">
      <c r="A48" s="27" t="s">
        <v>95</v>
      </c>
      <c r="B48" s="97" t="s">
        <v>175</v>
      </c>
      <c r="C48" s="26">
        <f t="shared" si="14"/>
        <v>5</v>
      </c>
      <c r="D48" s="22">
        <f t="shared" si="15"/>
        <v>0</v>
      </c>
      <c r="E48" s="22">
        <f t="shared" si="16"/>
        <v>2</v>
      </c>
      <c r="F48" s="22">
        <f t="shared" si="17"/>
        <v>3</v>
      </c>
      <c r="G48" s="23">
        <f>SUM(CT48:DI48)</f>
        <v>0</v>
      </c>
      <c r="H48" s="14"/>
      <c r="I48" s="15"/>
      <c r="J48" s="15"/>
      <c r="K48" s="82"/>
      <c r="L48" s="82"/>
      <c r="M48" s="82"/>
      <c r="N48" s="82"/>
      <c r="O48" s="83"/>
      <c r="P48" s="84"/>
      <c r="Q48" s="82"/>
      <c r="R48" s="82"/>
      <c r="S48" s="82"/>
      <c r="T48" s="82"/>
      <c r="U48" s="82"/>
      <c r="V48" s="82"/>
      <c r="W48" s="86"/>
      <c r="X48" s="100"/>
      <c r="Y48" s="87"/>
      <c r="Z48" s="87"/>
      <c r="AA48" s="82"/>
      <c r="AB48" s="82"/>
      <c r="AC48" s="82"/>
      <c r="AD48" s="101">
        <v>1</v>
      </c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>
        <v>1</v>
      </c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6"/>
      <c r="BL48" s="99"/>
      <c r="BM48" s="82"/>
      <c r="BN48" s="82"/>
      <c r="BO48" s="82"/>
      <c r="BP48" s="82"/>
      <c r="BQ48" s="82"/>
      <c r="BR48" s="82"/>
      <c r="BS48" s="83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>
        <v>3</v>
      </c>
      <c r="CR48" s="82"/>
      <c r="CS48" s="82"/>
      <c r="CT48" s="99"/>
      <c r="CU48" s="82"/>
      <c r="CV48" s="82"/>
      <c r="CW48" s="82"/>
      <c r="CX48" s="82"/>
      <c r="CY48" s="82"/>
      <c r="CZ48" s="82"/>
      <c r="DA48" s="83"/>
      <c r="DB48" s="82"/>
      <c r="DC48" s="82"/>
      <c r="DD48" s="82"/>
      <c r="DE48" s="82"/>
      <c r="DF48" s="82"/>
      <c r="DG48" s="82"/>
      <c r="DH48" s="82"/>
      <c r="DI48" s="86"/>
      <c r="DJ48" s="131">
        <f>COUNT(K48:DI48)</f>
        <v>3</v>
      </c>
      <c r="DK48" s="131">
        <f>C48/DJ48</f>
        <v>1.6666666666666667</v>
      </c>
    </row>
    <row r="49" spans="1:115" x14ac:dyDescent="0.25">
      <c r="A49" s="27" t="s">
        <v>95</v>
      </c>
      <c r="B49" s="97" t="s">
        <v>135</v>
      </c>
      <c r="C49" s="26">
        <f t="shared" si="14"/>
        <v>5</v>
      </c>
      <c r="D49" s="22">
        <f t="shared" si="15"/>
        <v>0</v>
      </c>
      <c r="E49" s="22">
        <f t="shared" si="16"/>
        <v>2</v>
      </c>
      <c r="F49" s="22">
        <f t="shared" si="17"/>
        <v>3</v>
      </c>
      <c r="G49" s="23">
        <f>SUM(CT49:DI49)</f>
        <v>0</v>
      </c>
      <c r="H49" s="14"/>
      <c r="I49" s="15"/>
      <c r="J49" s="15"/>
      <c r="K49" s="82"/>
      <c r="L49" s="82"/>
      <c r="M49" s="82"/>
      <c r="N49" s="82"/>
      <c r="O49" s="83"/>
      <c r="P49" s="84"/>
      <c r="Q49" s="82"/>
      <c r="R49" s="82"/>
      <c r="S49" s="82"/>
      <c r="T49" s="82"/>
      <c r="U49" s="82"/>
      <c r="V49" s="82"/>
      <c r="W49" s="86"/>
      <c r="X49" s="100"/>
      <c r="Y49" s="87"/>
      <c r="Z49" s="87"/>
      <c r="AA49" s="82"/>
      <c r="AB49" s="82"/>
      <c r="AC49" s="87">
        <v>2</v>
      </c>
      <c r="AD49" s="83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6"/>
      <c r="BL49" s="99"/>
      <c r="BM49" s="82"/>
      <c r="BN49" s="82"/>
      <c r="BO49" s="82"/>
      <c r="BP49" s="82"/>
      <c r="BQ49" s="87">
        <v>1</v>
      </c>
      <c r="BR49" s="87">
        <v>2</v>
      </c>
      <c r="BS49" s="83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99"/>
      <c r="CU49" s="82"/>
      <c r="CV49" s="82"/>
      <c r="CW49" s="82"/>
      <c r="CX49" s="82"/>
      <c r="CY49" s="82"/>
      <c r="CZ49" s="82"/>
      <c r="DA49" s="83"/>
      <c r="DB49" s="82"/>
      <c r="DC49" s="82"/>
      <c r="DD49" s="82"/>
      <c r="DE49" s="82"/>
      <c r="DF49" s="82"/>
      <c r="DG49" s="82"/>
      <c r="DH49" s="82"/>
      <c r="DI49" s="86"/>
      <c r="DJ49" s="131">
        <f>COUNT(K49:DI49)</f>
        <v>3</v>
      </c>
      <c r="DK49" s="131">
        <f>C49/DJ49</f>
        <v>1.6666666666666667</v>
      </c>
    </row>
    <row r="50" spans="1:115" x14ac:dyDescent="0.25">
      <c r="A50" s="27" t="s">
        <v>212</v>
      </c>
      <c r="B50" s="97" t="s">
        <v>123</v>
      </c>
      <c r="C50" s="26">
        <f t="shared" si="14"/>
        <v>4</v>
      </c>
      <c r="D50" s="22">
        <f t="shared" si="15"/>
        <v>0</v>
      </c>
      <c r="E50" s="22">
        <f t="shared" si="16"/>
        <v>2</v>
      </c>
      <c r="F50" s="22">
        <f t="shared" si="17"/>
        <v>1</v>
      </c>
      <c r="G50" s="23">
        <f>SUM(CT50:DI50)</f>
        <v>1</v>
      </c>
      <c r="H50" s="14"/>
      <c r="I50" s="15"/>
      <c r="J50" s="15"/>
      <c r="K50" s="82"/>
      <c r="L50" s="82"/>
      <c r="M50" s="82"/>
      <c r="N50" s="82"/>
      <c r="O50" s="83"/>
      <c r="P50" s="84"/>
      <c r="Q50" s="82"/>
      <c r="R50" s="82"/>
      <c r="S50" s="82"/>
      <c r="T50" s="82"/>
      <c r="U50" s="82"/>
      <c r="V50" s="82"/>
      <c r="W50" s="86"/>
      <c r="X50" s="99"/>
      <c r="Y50" s="82"/>
      <c r="Z50" s="82"/>
      <c r="AA50" s="87">
        <v>1</v>
      </c>
      <c r="AB50" s="82"/>
      <c r="AC50" s="82"/>
      <c r="AD50" s="83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>
        <v>1</v>
      </c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6"/>
      <c r="BL50" s="99"/>
      <c r="BM50" s="82"/>
      <c r="BN50" s="82"/>
      <c r="BO50" s="82"/>
      <c r="BP50" s="82"/>
      <c r="BQ50" s="82"/>
      <c r="BR50" s="82"/>
      <c r="BS50" s="83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>
        <v>1</v>
      </c>
      <c r="CN50" s="82"/>
      <c r="CO50" s="82"/>
      <c r="CP50" s="82"/>
      <c r="CQ50" s="82"/>
      <c r="CR50" s="82"/>
      <c r="CS50" s="82"/>
      <c r="CT50" s="99"/>
      <c r="CU50" s="82"/>
      <c r="CV50" s="82"/>
      <c r="CW50" s="87">
        <v>1</v>
      </c>
      <c r="CX50" s="82"/>
      <c r="CY50" s="82"/>
      <c r="CZ50" s="82"/>
      <c r="DA50" s="83"/>
      <c r="DB50" s="82"/>
      <c r="DC50" s="82"/>
      <c r="DD50" s="82"/>
      <c r="DE50" s="82"/>
      <c r="DF50" s="82"/>
      <c r="DG50" s="82"/>
      <c r="DH50" s="82"/>
      <c r="DI50" s="86"/>
      <c r="DJ50" s="131">
        <f>COUNT(K50:DI50)</f>
        <v>4</v>
      </c>
      <c r="DK50" s="131">
        <f>C50/DJ50</f>
        <v>1</v>
      </c>
    </row>
    <row r="51" spans="1:115" x14ac:dyDescent="0.25">
      <c r="A51" s="27" t="s">
        <v>95</v>
      </c>
      <c r="B51" s="97" t="s">
        <v>187</v>
      </c>
      <c r="C51" s="26">
        <f>SUM(D51:G51)</f>
        <v>4</v>
      </c>
      <c r="D51" s="22">
        <f>SUM(H51:W51)</f>
        <v>0</v>
      </c>
      <c r="E51" s="22">
        <f>SUM(X51:BK51)</f>
        <v>0</v>
      </c>
      <c r="F51" s="22">
        <f>SUM(BL51:CS51)</f>
        <v>2</v>
      </c>
      <c r="G51" s="23">
        <f>SUM(CT51:DI51)</f>
        <v>2</v>
      </c>
      <c r="H51" s="14"/>
      <c r="I51" s="15"/>
      <c r="J51" s="15"/>
      <c r="K51" s="82"/>
      <c r="L51" s="82"/>
      <c r="M51" s="82"/>
      <c r="N51" s="82"/>
      <c r="O51" s="83"/>
      <c r="P51" s="84"/>
      <c r="Q51" s="82"/>
      <c r="R51" s="82"/>
      <c r="S51" s="82"/>
      <c r="T51" s="82"/>
      <c r="U51" s="82"/>
      <c r="V51" s="82"/>
      <c r="W51" s="86"/>
      <c r="X51" s="100"/>
      <c r="Y51" s="87"/>
      <c r="Z51" s="87"/>
      <c r="AA51" s="82"/>
      <c r="AB51" s="82"/>
      <c r="AC51" s="82"/>
      <c r="AD51" s="101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6"/>
      <c r="BL51" s="100"/>
      <c r="BM51" s="82"/>
      <c r="BN51" s="87">
        <v>1</v>
      </c>
      <c r="BO51" s="82"/>
      <c r="BP51" s="82"/>
      <c r="BQ51" s="82"/>
      <c r="BR51" s="82"/>
      <c r="BS51" s="83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>
        <v>1</v>
      </c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99"/>
      <c r="CU51" s="82"/>
      <c r="CV51" s="82"/>
      <c r="CW51" s="87">
        <v>2</v>
      </c>
      <c r="CX51" s="82"/>
      <c r="CY51" s="82"/>
      <c r="CZ51" s="82"/>
      <c r="DA51" s="83"/>
      <c r="DB51" s="82"/>
      <c r="DC51" s="82"/>
      <c r="DD51" s="82"/>
      <c r="DE51" s="82"/>
      <c r="DF51" s="82"/>
      <c r="DG51" s="82"/>
      <c r="DH51" s="82"/>
      <c r="DI51" s="86"/>
      <c r="DJ51" s="131">
        <f>COUNT(K51:DI51)</f>
        <v>3</v>
      </c>
      <c r="DK51" s="131">
        <f>C51/DJ51</f>
        <v>1.3333333333333333</v>
      </c>
    </row>
    <row r="52" spans="1:115" x14ac:dyDescent="0.25">
      <c r="A52" s="27" t="s">
        <v>204</v>
      </c>
      <c r="B52" s="97" t="s">
        <v>127</v>
      </c>
      <c r="C52" s="26">
        <f>SUM(D52:G52)</f>
        <v>3</v>
      </c>
      <c r="D52" s="22">
        <f>SUM(H52:W52)</f>
        <v>0</v>
      </c>
      <c r="E52" s="22">
        <f>SUM(X52:BK52)</f>
        <v>1</v>
      </c>
      <c r="F52" s="22">
        <f>SUM(BL52:CS52)</f>
        <v>2</v>
      </c>
      <c r="G52" s="23">
        <f>SUM(CT52:DI52)</f>
        <v>0</v>
      </c>
      <c r="H52" s="14"/>
      <c r="I52" s="15"/>
      <c r="J52" s="15"/>
      <c r="K52" s="82"/>
      <c r="L52" s="82"/>
      <c r="M52" s="82"/>
      <c r="N52" s="82"/>
      <c r="O52" s="83"/>
      <c r="P52" s="84"/>
      <c r="Q52" s="82"/>
      <c r="R52" s="82"/>
      <c r="S52" s="82"/>
      <c r="T52" s="82"/>
      <c r="U52" s="82"/>
      <c r="V52" s="82"/>
      <c r="W52" s="86"/>
      <c r="X52" s="99"/>
      <c r="Y52" s="82"/>
      <c r="Z52" s="82"/>
      <c r="AA52" s="82"/>
      <c r="AB52" s="82"/>
      <c r="AC52" s="82"/>
      <c r="AD52" s="83"/>
      <c r="AE52" s="82"/>
      <c r="AF52" s="82"/>
      <c r="AG52" s="82"/>
      <c r="AH52" s="82">
        <v>1</v>
      </c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6"/>
      <c r="BL52" s="99"/>
      <c r="BM52" s="82"/>
      <c r="BN52" s="82"/>
      <c r="BO52" s="82"/>
      <c r="BP52" s="87">
        <v>2</v>
      </c>
      <c r="BQ52" s="82"/>
      <c r="BR52" s="82"/>
      <c r="BS52" s="83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99"/>
      <c r="CU52" s="82"/>
      <c r="CV52" s="82"/>
      <c r="CW52" s="82"/>
      <c r="CX52" s="82"/>
      <c r="CY52" s="82"/>
      <c r="CZ52" s="82"/>
      <c r="DA52" s="83"/>
      <c r="DB52" s="82"/>
      <c r="DC52" s="82"/>
      <c r="DD52" s="82"/>
      <c r="DE52" s="82"/>
      <c r="DF52" s="82"/>
      <c r="DG52" s="82"/>
      <c r="DH52" s="82"/>
      <c r="DI52" s="86"/>
      <c r="DJ52" s="131">
        <f>COUNT(K52:DI52)</f>
        <v>2</v>
      </c>
      <c r="DK52" s="131">
        <f>C52/DJ52</f>
        <v>1.5</v>
      </c>
    </row>
    <row r="53" spans="1:115" x14ac:dyDescent="0.25">
      <c r="A53" s="27" t="s">
        <v>95</v>
      </c>
      <c r="B53" s="97" t="s">
        <v>163</v>
      </c>
      <c r="C53" s="26">
        <f>SUM(D53:G53)</f>
        <v>3</v>
      </c>
      <c r="D53" s="22">
        <f>SUM(H53:W53)</f>
        <v>0</v>
      </c>
      <c r="E53" s="22">
        <f>SUM(X53:BK53)</f>
        <v>1</v>
      </c>
      <c r="F53" s="22">
        <f>SUM(BL53:CS53)</f>
        <v>0</v>
      </c>
      <c r="G53" s="23">
        <f>SUM(CT53:DI53)</f>
        <v>2</v>
      </c>
      <c r="H53" s="14"/>
      <c r="I53" s="15"/>
      <c r="J53" s="15"/>
      <c r="K53" s="82"/>
      <c r="L53" s="82"/>
      <c r="M53" s="82"/>
      <c r="N53" s="82"/>
      <c r="O53" s="83"/>
      <c r="P53" s="84"/>
      <c r="Q53" s="82"/>
      <c r="R53" s="82"/>
      <c r="S53" s="82"/>
      <c r="T53" s="82"/>
      <c r="U53" s="82"/>
      <c r="V53" s="82"/>
      <c r="W53" s="86"/>
      <c r="X53" s="100"/>
      <c r="Y53" s="87"/>
      <c r="Z53" s="87"/>
      <c r="AA53" s="82"/>
      <c r="AB53" s="82"/>
      <c r="AC53" s="102"/>
      <c r="AD53" s="83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>
        <v>1</v>
      </c>
      <c r="BJ53" s="82"/>
      <c r="BK53" s="86"/>
      <c r="BL53" s="99"/>
      <c r="BM53" s="82"/>
      <c r="BN53" s="82"/>
      <c r="BO53" s="82"/>
      <c r="BP53" s="82"/>
      <c r="BQ53" s="82"/>
      <c r="BR53" s="82"/>
      <c r="BS53" s="83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99"/>
      <c r="CU53" s="82"/>
      <c r="CV53" s="87">
        <v>2</v>
      </c>
      <c r="CW53" s="82"/>
      <c r="CX53" s="82"/>
      <c r="CY53" s="82"/>
      <c r="CZ53" s="82"/>
      <c r="DA53" s="83"/>
      <c r="DB53" s="82"/>
      <c r="DC53" s="82"/>
      <c r="DD53" s="82"/>
      <c r="DE53" s="82"/>
      <c r="DF53" s="82"/>
      <c r="DG53" s="82"/>
      <c r="DH53" s="82"/>
      <c r="DI53" s="86"/>
      <c r="DJ53" s="131">
        <f>COUNT(K53:DI53)</f>
        <v>2</v>
      </c>
      <c r="DK53" s="131">
        <f>C53/DJ53</f>
        <v>1.5</v>
      </c>
    </row>
    <row r="54" spans="1:115" x14ac:dyDescent="0.25">
      <c r="A54" s="27" t="s">
        <v>221</v>
      </c>
      <c r="B54" s="28" t="s">
        <v>61</v>
      </c>
      <c r="C54" s="26">
        <f>SUM(D54:G54)</f>
        <v>2</v>
      </c>
      <c r="D54" s="22">
        <f>SUM(H54:W54)</f>
        <v>2</v>
      </c>
      <c r="E54" s="22">
        <f>SUM(X54:BK54)</f>
        <v>0</v>
      </c>
      <c r="F54" s="22">
        <f>SUM(BL54:CS54)</f>
        <v>0</v>
      </c>
      <c r="G54" s="23">
        <f>SUM(CT54:DI54)</f>
        <v>0</v>
      </c>
      <c r="H54" s="14"/>
      <c r="I54" s="15"/>
      <c r="J54" s="15"/>
      <c r="K54" s="82"/>
      <c r="L54" s="82"/>
      <c r="M54" s="82"/>
      <c r="N54" s="82"/>
      <c r="O54" s="83"/>
      <c r="P54" s="84"/>
      <c r="Q54" s="82"/>
      <c r="R54" s="82"/>
      <c r="S54" s="82">
        <v>2</v>
      </c>
      <c r="T54" s="82"/>
      <c r="U54" s="82"/>
      <c r="V54" s="82"/>
      <c r="W54" s="86"/>
      <c r="X54" s="99"/>
      <c r="Y54" s="82"/>
      <c r="Z54" s="82"/>
      <c r="AA54" s="82"/>
      <c r="AB54" s="82"/>
      <c r="AC54" s="82"/>
      <c r="AD54" s="83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6"/>
      <c r="BL54" s="99"/>
      <c r="BM54" s="82"/>
      <c r="BN54" s="82"/>
      <c r="BO54" s="82"/>
      <c r="BP54" s="82"/>
      <c r="BQ54" s="82"/>
      <c r="BR54" s="82"/>
      <c r="BS54" s="83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99"/>
      <c r="CU54" s="82"/>
      <c r="CV54" s="82"/>
      <c r="CW54" s="82"/>
      <c r="CX54" s="82"/>
      <c r="CY54" s="82"/>
      <c r="CZ54" s="82"/>
      <c r="DA54" s="83"/>
      <c r="DB54" s="82"/>
      <c r="DC54" s="82"/>
      <c r="DD54" s="82"/>
      <c r="DE54" s="82"/>
      <c r="DF54" s="82"/>
      <c r="DG54" s="82"/>
      <c r="DH54" s="82"/>
      <c r="DI54" s="86"/>
      <c r="DJ54" s="131">
        <f>COUNT(K54:DI54)</f>
        <v>1</v>
      </c>
      <c r="DK54" s="131">
        <f>C54/DJ54</f>
        <v>2</v>
      </c>
    </row>
    <row r="55" spans="1:115" x14ac:dyDescent="0.25">
      <c r="A55" s="27" t="s">
        <v>95</v>
      </c>
      <c r="B55" s="97" t="s">
        <v>154</v>
      </c>
      <c r="C55" s="26">
        <f>SUM(D55:G55)</f>
        <v>2</v>
      </c>
      <c r="D55" s="22">
        <f>SUM(H55:W55)</f>
        <v>0</v>
      </c>
      <c r="E55" s="22">
        <f>SUM(X55:BK55)</f>
        <v>2</v>
      </c>
      <c r="F55" s="22">
        <f>SUM(BL55:CS55)</f>
        <v>0</v>
      </c>
      <c r="G55" s="23">
        <f>SUM(CT55:DI55)</f>
        <v>0</v>
      </c>
      <c r="H55" s="14"/>
      <c r="I55" s="15"/>
      <c r="J55" s="15"/>
      <c r="K55" s="82"/>
      <c r="L55" s="82"/>
      <c r="M55" s="82"/>
      <c r="N55" s="82"/>
      <c r="O55" s="83"/>
      <c r="P55" s="84"/>
      <c r="Q55" s="82"/>
      <c r="R55" s="82"/>
      <c r="S55" s="82"/>
      <c r="T55" s="82"/>
      <c r="U55" s="82"/>
      <c r="V55" s="82"/>
      <c r="W55" s="86"/>
      <c r="X55" s="99"/>
      <c r="Y55" s="82"/>
      <c r="Z55" s="87"/>
      <c r="AA55" s="82"/>
      <c r="AB55" s="82"/>
      <c r="AC55" s="82"/>
      <c r="AD55" s="83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>
        <v>2</v>
      </c>
      <c r="BB55" s="82"/>
      <c r="BC55" s="82"/>
      <c r="BD55" s="82"/>
      <c r="BE55" s="82"/>
      <c r="BF55" s="82"/>
      <c r="BG55" s="82"/>
      <c r="BH55" s="82"/>
      <c r="BI55" s="82"/>
      <c r="BJ55" s="82"/>
      <c r="BK55" s="86"/>
      <c r="BL55" s="99"/>
      <c r="BM55" s="82"/>
      <c r="BN55" s="82"/>
      <c r="BO55" s="82"/>
      <c r="BP55" s="82"/>
      <c r="BQ55" s="82"/>
      <c r="BR55" s="82"/>
      <c r="BS55" s="83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99"/>
      <c r="CU55" s="82"/>
      <c r="CV55" s="82"/>
      <c r="CW55" s="82"/>
      <c r="CX55" s="82"/>
      <c r="CY55" s="82"/>
      <c r="CZ55" s="82"/>
      <c r="DA55" s="83"/>
      <c r="DB55" s="82"/>
      <c r="DC55" s="82"/>
      <c r="DD55" s="82"/>
      <c r="DE55" s="82"/>
      <c r="DF55" s="82"/>
      <c r="DG55" s="82"/>
      <c r="DH55" s="82"/>
      <c r="DI55" s="86"/>
      <c r="DJ55" s="131">
        <f>COUNT(K55:DI55)</f>
        <v>1</v>
      </c>
      <c r="DK55" s="131">
        <f>C55/DJ55</f>
        <v>2</v>
      </c>
    </row>
    <row r="56" spans="1:115" x14ac:dyDescent="0.25">
      <c r="A56" s="27" t="s">
        <v>95</v>
      </c>
      <c r="B56" s="97" t="s">
        <v>161</v>
      </c>
      <c r="C56" s="26">
        <f>SUM(D56:G56)</f>
        <v>2</v>
      </c>
      <c r="D56" s="22">
        <f>SUM(H56:W56)</f>
        <v>0</v>
      </c>
      <c r="E56" s="22">
        <f>SUM(X56:BK56)</f>
        <v>2</v>
      </c>
      <c r="F56" s="22">
        <f>SUM(BL56:CS56)</f>
        <v>0</v>
      </c>
      <c r="G56" s="23">
        <f>SUM(CT56:DI56)</f>
        <v>0</v>
      </c>
      <c r="H56" s="14"/>
      <c r="I56" s="15"/>
      <c r="J56" s="15"/>
      <c r="K56" s="82"/>
      <c r="L56" s="82"/>
      <c r="M56" s="82"/>
      <c r="N56" s="82"/>
      <c r="O56" s="83"/>
      <c r="P56" s="84"/>
      <c r="Q56" s="82"/>
      <c r="R56" s="82"/>
      <c r="S56" s="82"/>
      <c r="T56" s="82"/>
      <c r="U56" s="82"/>
      <c r="V56" s="82"/>
      <c r="W56" s="86"/>
      <c r="X56" s="100"/>
      <c r="Y56" s="87"/>
      <c r="Z56" s="87"/>
      <c r="AA56" s="82"/>
      <c r="AB56" s="82"/>
      <c r="AC56" s="82"/>
      <c r="AD56" s="101">
        <v>2</v>
      </c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6"/>
      <c r="BL56" s="99"/>
      <c r="BM56" s="82"/>
      <c r="BN56" s="82"/>
      <c r="BO56" s="82"/>
      <c r="BP56" s="82"/>
      <c r="BQ56" s="82"/>
      <c r="BR56" s="82"/>
      <c r="BS56" s="83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99"/>
      <c r="CU56" s="82"/>
      <c r="CV56" s="82"/>
      <c r="CW56" s="82"/>
      <c r="CX56" s="82"/>
      <c r="CY56" s="82"/>
      <c r="CZ56" s="82"/>
      <c r="DA56" s="83"/>
      <c r="DB56" s="82"/>
      <c r="DC56" s="82"/>
      <c r="DD56" s="82"/>
      <c r="DE56" s="82"/>
      <c r="DF56" s="82"/>
      <c r="DG56" s="82"/>
      <c r="DH56" s="82"/>
      <c r="DI56" s="86"/>
      <c r="DJ56" s="131">
        <f>COUNT(K56:DI56)</f>
        <v>1</v>
      </c>
      <c r="DK56" s="131">
        <f>C56/DJ56</f>
        <v>2</v>
      </c>
    </row>
    <row r="57" spans="1:115" x14ac:dyDescent="0.25">
      <c r="A57" s="27" t="s">
        <v>222</v>
      </c>
      <c r="B57" s="28" t="s">
        <v>78</v>
      </c>
      <c r="C57" s="26">
        <f>SUM(D57:G57)</f>
        <v>1</v>
      </c>
      <c r="D57" s="22">
        <f>SUM(H57:W57)</f>
        <v>1</v>
      </c>
      <c r="E57" s="22">
        <f>SUM(X57:BK57)</f>
        <v>0</v>
      </c>
      <c r="F57" s="22">
        <f>SUM(BL57:CS57)</f>
        <v>0</v>
      </c>
      <c r="G57" s="23">
        <f>SUM(CT57:DI57)</f>
        <v>0</v>
      </c>
      <c r="H57" s="14"/>
      <c r="I57" s="15"/>
      <c r="J57" s="15"/>
      <c r="K57" s="82"/>
      <c r="L57" s="82"/>
      <c r="M57" s="82"/>
      <c r="N57" s="82"/>
      <c r="O57" s="83"/>
      <c r="P57" s="84"/>
      <c r="Q57" s="82"/>
      <c r="R57" s="82"/>
      <c r="S57" s="82"/>
      <c r="T57" s="82"/>
      <c r="U57" s="82">
        <v>1</v>
      </c>
      <c r="V57" s="82"/>
      <c r="W57" s="86"/>
      <c r="X57" s="99"/>
      <c r="Y57" s="82"/>
      <c r="Z57" s="82"/>
      <c r="AA57" s="82"/>
      <c r="AB57" s="82"/>
      <c r="AC57" s="82"/>
      <c r="AD57" s="83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6"/>
      <c r="BL57" s="99"/>
      <c r="BM57" s="82"/>
      <c r="BN57" s="82"/>
      <c r="BO57" s="82"/>
      <c r="BP57" s="82"/>
      <c r="BQ57" s="82"/>
      <c r="BR57" s="82"/>
      <c r="BS57" s="83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99"/>
      <c r="CU57" s="82"/>
      <c r="CV57" s="82"/>
      <c r="CW57" s="82"/>
      <c r="CX57" s="82"/>
      <c r="CY57" s="82"/>
      <c r="CZ57" s="82"/>
      <c r="DA57" s="83"/>
      <c r="DB57" s="82"/>
      <c r="DC57" s="82"/>
      <c r="DD57" s="82"/>
      <c r="DE57" s="82"/>
      <c r="DF57" s="82"/>
      <c r="DG57" s="82"/>
      <c r="DH57" s="82"/>
      <c r="DI57" s="86"/>
      <c r="DJ57" s="131">
        <f>COUNT(K57:DI57)</f>
        <v>1</v>
      </c>
      <c r="DK57" s="131">
        <f>C57/DJ57</f>
        <v>1</v>
      </c>
    </row>
    <row r="58" spans="1:115" x14ac:dyDescent="0.25">
      <c r="A58" s="27" t="s">
        <v>95</v>
      </c>
      <c r="B58" s="97" t="s">
        <v>133</v>
      </c>
      <c r="C58" s="26">
        <f>SUM(D58:G58)</f>
        <v>1</v>
      </c>
      <c r="D58" s="22">
        <f>SUM(H58:W58)</f>
        <v>0</v>
      </c>
      <c r="E58" s="22">
        <f>SUM(X58:BK58)</f>
        <v>1</v>
      </c>
      <c r="F58" s="22">
        <f>SUM(BL58:CS58)</f>
        <v>0</v>
      </c>
      <c r="G58" s="23">
        <f>SUM(CT58:DI58)</f>
        <v>0</v>
      </c>
      <c r="H58" s="14"/>
      <c r="I58" s="15"/>
      <c r="J58" s="15"/>
      <c r="K58" s="82"/>
      <c r="L58" s="82"/>
      <c r="M58" s="82"/>
      <c r="N58" s="82"/>
      <c r="O58" s="83"/>
      <c r="P58" s="84"/>
      <c r="Q58" s="82"/>
      <c r="R58" s="82"/>
      <c r="S58" s="82"/>
      <c r="T58" s="82"/>
      <c r="U58" s="82"/>
      <c r="V58" s="82"/>
      <c r="W58" s="86"/>
      <c r="X58" s="100"/>
      <c r="Y58" s="87"/>
      <c r="Z58" s="87"/>
      <c r="AA58" s="82"/>
      <c r="AB58" s="82"/>
      <c r="AC58" s="82"/>
      <c r="AD58" s="83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>
        <v>1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6"/>
      <c r="BL58" s="99"/>
      <c r="BM58" s="82"/>
      <c r="BN58" s="82"/>
      <c r="BO58" s="82"/>
      <c r="BP58" s="82"/>
      <c r="BQ58" s="82"/>
      <c r="BR58" s="82"/>
      <c r="BS58" s="83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99"/>
      <c r="CU58" s="82"/>
      <c r="CV58" s="82"/>
      <c r="CW58" s="82"/>
      <c r="CX58" s="82"/>
      <c r="CY58" s="82"/>
      <c r="CZ58" s="82"/>
      <c r="DA58" s="83"/>
      <c r="DB58" s="82"/>
      <c r="DC58" s="82"/>
      <c r="DD58" s="82"/>
      <c r="DE58" s="82"/>
      <c r="DF58" s="82"/>
      <c r="DG58" s="82"/>
      <c r="DH58" s="82"/>
      <c r="DI58" s="86"/>
      <c r="DJ58" s="131">
        <f>COUNT(K58:DI58)</f>
        <v>1</v>
      </c>
      <c r="DK58" s="131">
        <f>C58/DJ58</f>
        <v>1</v>
      </c>
    </row>
    <row r="59" spans="1:115" x14ac:dyDescent="0.25">
      <c r="A59" s="27" t="s">
        <v>95</v>
      </c>
      <c r="B59" s="97" t="s">
        <v>148</v>
      </c>
      <c r="C59" s="26">
        <f>SUM(D59:G59)</f>
        <v>1</v>
      </c>
      <c r="D59" s="22">
        <f>SUM(H59:W59)</f>
        <v>0</v>
      </c>
      <c r="E59" s="22">
        <f>SUM(X59:BK59)</f>
        <v>1</v>
      </c>
      <c r="F59" s="22">
        <f>SUM(BL59:CS59)</f>
        <v>0</v>
      </c>
      <c r="G59" s="23">
        <f>SUM(CT59:DI59)</f>
        <v>0</v>
      </c>
      <c r="H59" s="14"/>
      <c r="I59" s="15"/>
      <c r="J59" s="15"/>
      <c r="K59" s="82"/>
      <c r="L59" s="82"/>
      <c r="M59" s="82"/>
      <c r="N59" s="82"/>
      <c r="O59" s="83"/>
      <c r="P59" s="84"/>
      <c r="Q59" s="82"/>
      <c r="R59" s="82"/>
      <c r="S59" s="82"/>
      <c r="T59" s="82"/>
      <c r="U59" s="82"/>
      <c r="V59" s="82"/>
      <c r="W59" s="86"/>
      <c r="X59" s="99"/>
      <c r="Y59" s="82"/>
      <c r="Z59" s="87"/>
      <c r="AA59" s="82"/>
      <c r="AB59" s="82"/>
      <c r="AC59" s="82"/>
      <c r="AD59" s="83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>
        <v>1</v>
      </c>
      <c r="BB59" s="82"/>
      <c r="BC59" s="82"/>
      <c r="BD59" s="82"/>
      <c r="BE59" s="82"/>
      <c r="BF59" s="82"/>
      <c r="BG59" s="82"/>
      <c r="BH59" s="82"/>
      <c r="BI59" s="82"/>
      <c r="BJ59" s="82"/>
      <c r="BK59" s="86"/>
      <c r="BL59" s="99"/>
      <c r="BM59" s="82"/>
      <c r="BN59" s="82"/>
      <c r="BO59" s="82"/>
      <c r="BP59" s="82"/>
      <c r="BQ59" s="82"/>
      <c r="BR59" s="82"/>
      <c r="BS59" s="83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99"/>
      <c r="CU59" s="82"/>
      <c r="CV59" s="82"/>
      <c r="CW59" s="82"/>
      <c r="CX59" s="82"/>
      <c r="CY59" s="82"/>
      <c r="CZ59" s="82"/>
      <c r="DA59" s="83"/>
      <c r="DB59" s="82"/>
      <c r="DC59" s="82"/>
      <c r="DD59" s="82"/>
      <c r="DE59" s="82"/>
      <c r="DF59" s="82"/>
      <c r="DG59" s="82"/>
      <c r="DH59" s="82"/>
      <c r="DI59" s="86"/>
      <c r="DJ59" s="131">
        <f>COUNT(K59:DI59)</f>
        <v>1</v>
      </c>
      <c r="DK59" s="131">
        <f>C59/DJ59</f>
        <v>1</v>
      </c>
    </row>
    <row r="60" spans="1:115" x14ac:dyDescent="0.25">
      <c r="A60" s="27" t="s">
        <v>95</v>
      </c>
      <c r="B60" s="97" t="s">
        <v>184</v>
      </c>
      <c r="C60" s="26">
        <f t="shared" si="11"/>
        <v>1</v>
      </c>
      <c r="D60" s="22">
        <f t="shared" si="12"/>
        <v>0</v>
      </c>
      <c r="E60" s="22">
        <f t="shared" si="13"/>
        <v>0</v>
      </c>
      <c r="F60" s="22">
        <f t="shared" si="10"/>
        <v>1</v>
      </c>
      <c r="G60" s="23">
        <f>SUM(CT60:DI60)</f>
        <v>0</v>
      </c>
      <c r="H60" s="14"/>
      <c r="I60" s="15"/>
      <c r="J60" s="15"/>
      <c r="K60" s="82"/>
      <c r="L60" s="82"/>
      <c r="M60" s="82"/>
      <c r="N60" s="82"/>
      <c r="O60" s="83"/>
      <c r="P60" s="84"/>
      <c r="Q60" s="82"/>
      <c r="R60" s="82"/>
      <c r="S60" s="82"/>
      <c r="T60" s="82"/>
      <c r="U60" s="82"/>
      <c r="V60" s="82"/>
      <c r="W60" s="86"/>
      <c r="X60" s="100"/>
      <c r="Y60" s="87"/>
      <c r="Z60" s="87"/>
      <c r="AA60" s="82"/>
      <c r="AB60" s="82"/>
      <c r="AC60" s="82"/>
      <c r="AD60" s="101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6"/>
      <c r="BL60" s="100"/>
      <c r="BM60" s="82"/>
      <c r="BN60" s="82"/>
      <c r="BO60" s="82"/>
      <c r="BP60" s="82"/>
      <c r="BQ60" s="82"/>
      <c r="BR60" s="82"/>
      <c r="BS60" s="83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>
        <v>1</v>
      </c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99"/>
      <c r="CU60" s="82"/>
      <c r="CV60" s="82"/>
      <c r="CW60" s="82"/>
      <c r="CX60" s="82"/>
      <c r="CY60" s="82"/>
      <c r="CZ60" s="82"/>
      <c r="DA60" s="83"/>
      <c r="DB60" s="82"/>
      <c r="DC60" s="82"/>
      <c r="DD60" s="82"/>
      <c r="DE60" s="82"/>
      <c r="DF60" s="82"/>
      <c r="DG60" s="82"/>
      <c r="DH60" s="82"/>
      <c r="DI60" s="86"/>
      <c r="DJ60" s="131">
        <f>COUNT(K60:DI60)</f>
        <v>1</v>
      </c>
      <c r="DK60" s="131">
        <f>C60/DJ60</f>
        <v>1</v>
      </c>
    </row>
    <row r="61" spans="1:115" ht="15.75" thickBot="1" x14ac:dyDescent="0.3">
      <c r="A61" s="35"/>
      <c r="B61" s="36"/>
      <c r="C61" s="37"/>
      <c r="D61" s="38"/>
      <c r="E61" s="38"/>
      <c r="F61" s="38"/>
      <c r="G61" s="39"/>
      <c r="H61" s="16"/>
      <c r="I61" s="17"/>
      <c r="J61" s="17"/>
      <c r="K61" s="88"/>
      <c r="L61" s="88"/>
      <c r="M61" s="88"/>
      <c r="N61" s="88"/>
      <c r="O61" s="89"/>
      <c r="P61" s="90"/>
      <c r="Q61" s="88"/>
      <c r="R61" s="88"/>
      <c r="S61" s="88"/>
      <c r="T61" s="88"/>
      <c r="U61" s="88"/>
      <c r="V61" s="88"/>
      <c r="W61" s="91"/>
      <c r="X61" s="103"/>
      <c r="Y61" s="88"/>
      <c r="Z61" s="88"/>
      <c r="AA61" s="88"/>
      <c r="AB61" s="88"/>
      <c r="AC61" s="88"/>
      <c r="AD61" s="89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91"/>
      <c r="BL61" s="103"/>
      <c r="BM61" s="88"/>
      <c r="BN61" s="88"/>
      <c r="BO61" s="88"/>
      <c r="BP61" s="88"/>
      <c r="BQ61" s="88"/>
      <c r="BR61" s="88"/>
      <c r="BS61" s="89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103"/>
      <c r="CU61" s="88"/>
      <c r="CV61" s="88"/>
      <c r="CW61" s="88"/>
      <c r="CX61" s="88"/>
      <c r="CY61" s="88"/>
      <c r="CZ61" s="88"/>
      <c r="DA61" s="89"/>
      <c r="DB61" s="88"/>
      <c r="DC61" s="88"/>
      <c r="DD61" s="88"/>
      <c r="DE61" s="88"/>
      <c r="DF61" s="88"/>
      <c r="DG61" s="88"/>
      <c r="DH61" s="88"/>
      <c r="DI61" s="91"/>
      <c r="DJ61" s="131">
        <f>SUM(DJ1:DJ60)</f>
        <v>291</v>
      </c>
      <c r="DK61" s="131"/>
    </row>
    <row r="62" spans="1:115" s="98" customFormat="1" x14ac:dyDescent="0.25">
      <c r="A62" s="2"/>
      <c r="B62"/>
      <c r="C62" s="3"/>
      <c r="D62"/>
      <c r="E62"/>
      <c r="F62"/>
      <c r="G62" s="1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115" x14ac:dyDescent="0.25">
      <c r="C63" s="3"/>
    </row>
    <row r="64" spans="1:115" x14ac:dyDescent="0.25">
      <c r="C64" s="3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1" spans="3:3" x14ac:dyDescent="0.25">
      <c r="C71" s="3"/>
    </row>
    <row r="72" spans="3:3" x14ac:dyDescent="0.25">
      <c r="C72" s="3"/>
    </row>
    <row r="73" spans="3:3" x14ac:dyDescent="0.25">
      <c r="C73" s="3"/>
    </row>
    <row r="74" spans="3:3" x14ac:dyDescent="0.25">
      <c r="C74" s="3"/>
    </row>
    <row r="1048576" spans="1:1" x14ac:dyDescent="0.25"/>
  </sheetData>
  <sortState ref="B24:DH38">
    <sortCondition descending="1" ref="C24:C38"/>
  </sortState>
  <mergeCells count="28">
    <mergeCell ref="P3:W3"/>
    <mergeCell ref="P2:W2"/>
    <mergeCell ref="H1:W1"/>
    <mergeCell ref="H3:I3"/>
    <mergeCell ref="J3:L3"/>
    <mergeCell ref="M3:O3"/>
    <mergeCell ref="H2:O2"/>
    <mergeCell ref="CT1:DI1"/>
    <mergeCell ref="CT3:CU3"/>
    <mergeCell ref="CV3:CX3"/>
    <mergeCell ref="CY3:DA3"/>
    <mergeCell ref="DB3:DI3"/>
    <mergeCell ref="CT2:DA2"/>
    <mergeCell ref="DB2:DI2"/>
    <mergeCell ref="AE2:BK2"/>
    <mergeCell ref="AE3:BK3"/>
    <mergeCell ref="BL1:CS1"/>
    <mergeCell ref="BL3:BM3"/>
    <mergeCell ref="BN3:BP3"/>
    <mergeCell ref="BQ3:BS3"/>
    <mergeCell ref="BU3:CS3"/>
    <mergeCell ref="BL2:BS2"/>
    <mergeCell ref="BU2:CS2"/>
    <mergeCell ref="X1:BK1"/>
    <mergeCell ref="X3:Y3"/>
    <mergeCell ref="Z3:AB3"/>
    <mergeCell ref="AC3:AD3"/>
    <mergeCell ref="X2:AD2"/>
  </mergeCells>
  <hyperlinks>
    <hyperlink ref="P4" r:id="rId1"/>
    <hyperlink ref="R4" r:id="rId2" location="result:145256-0-1013756-1-1-"/>
    <hyperlink ref="S4" r:id="rId3" location="result:153251-0-0-1-1-"/>
    <hyperlink ref="T4" r:id="rId4" location="result:153280-0-0-1-1-"/>
    <hyperlink ref="U4" r:id="rId5"/>
    <hyperlink ref="W4" r:id="rId6"/>
    <hyperlink ref="V4" r:id="rId7"/>
    <hyperlink ref="AE4" r:id="rId8"/>
    <hyperlink ref="AF4" r:id="rId9"/>
    <hyperlink ref="AG4" r:id="rId10"/>
    <hyperlink ref="AH4" r:id="rId11"/>
    <hyperlink ref="K22" r:id="rId12" display="http://www.icron.it/services/classifica/icron_dettaglio.php?gara=2018011&amp;rowid=2672335"/>
    <hyperlink ref="L22" r:id="rId13" display="http://www.mwegerano.com/andi-maraton/tulokset.php"/>
    <hyperlink ref="AB22" r:id="rId14" display="?"/>
    <hyperlink ref="Z22" r:id="rId15" display="?"/>
    <hyperlink ref="Z25" r:id="rId16" display="?"/>
    <hyperlink ref="Z26" r:id="rId17" display="?"/>
    <hyperlink ref="X22" r:id="rId18" display="?"/>
    <hyperlink ref="X23" r:id="rId19" display="?"/>
    <hyperlink ref="X26" r:id="rId20" display="?"/>
    <hyperlink ref="X27" r:id="rId21" display="?"/>
    <hyperlink ref="X42" r:id="rId22" display="?"/>
    <hyperlink ref="AI4" r:id="rId23"/>
    <hyperlink ref="AJ4" r:id="rId24"/>
    <hyperlink ref="AK4" r:id="rId25" location="0_78CA5A"/>
    <hyperlink ref="AL4" r:id="rId26"/>
    <hyperlink ref="AM4" r:id="rId27"/>
    <hyperlink ref="Z10" r:id="rId28" display="?"/>
    <hyperlink ref="Z8" r:id="rId29" display="?"/>
    <hyperlink ref="AA25" r:id="rId30" display="?"/>
    <hyperlink ref="AN4" r:id="rId31"/>
    <hyperlink ref="X29" r:id="rId32" display="?"/>
    <hyperlink ref="X39" r:id="rId33" display="?"/>
    <hyperlink ref="AP4" r:id="rId34"/>
    <hyperlink ref="AQ4" r:id="rId35" location="0_D25492"/>
    <hyperlink ref="AR4" r:id="rId36" location="0_D25492"/>
    <hyperlink ref="AS4" r:id="rId37"/>
    <hyperlink ref="AA50" r:id="rId38" display="?"/>
    <hyperlink ref="AT4" r:id="rId39"/>
    <hyperlink ref="AU4" r:id="rId40"/>
    <hyperlink ref="AA8" r:id="rId41" display="?"/>
    <hyperlink ref="Z30" r:id="rId42" display="?"/>
    <hyperlink ref="Z28" r:id="rId43" display="?"/>
    <hyperlink ref="Z35" r:id="rId44" display="?"/>
    <hyperlink ref="AC49" r:id="rId45" location="0_3930F8" display="?"/>
    <hyperlink ref="AX4" r:id="rId46"/>
    <hyperlink ref="Q4" r:id="rId47"/>
    <hyperlink ref="AO4" r:id="rId48"/>
    <hyperlink ref="AV4" r:id="rId49"/>
    <hyperlink ref="AW4" r:id="rId50" location="0_3930F8"/>
    <hyperlink ref="BD4" r:id="rId51"/>
    <hyperlink ref="AZ4" r:id="rId52"/>
    <hyperlink ref="BA4" r:id="rId53"/>
    <hyperlink ref="BB4" r:id="rId54"/>
    <hyperlink ref="BC4" r:id="rId55"/>
    <hyperlink ref="AY4" r:id="rId56"/>
    <hyperlink ref="AC28" r:id="rId57" display="?"/>
    <hyperlink ref="AC40" r:id="rId58" display="?"/>
    <hyperlink ref="BE4" r:id="rId59"/>
    <hyperlink ref="BG4" r:id="rId60"/>
    <hyperlink ref="BH4" r:id="rId61"/>
    <hyperlink ref="Y9" r:id="rId62" display="http://www.pyora68.fi/wp-content/uploads/2018/06/Aluecuptempo_26_6_2018.pdf"/>
    <hyperlink ref="Y22" r:id="rId63" display="http://www.pyora68.fi/wp-content/uploads/2018/06/Aluecuptempo_26_6_2018.pdf"/>
    <hyperlink ref="Y23" r:id="rId64" display="http://www.pyora68.fi/wp-content/uploads/2018/06/Aluecuptempo_26_6_2018.pdf"/>
    <hyperlink ref="Y26" r:id="rId65" display="http://www.pyora68.fi/wp-content/uploads/2018/06/Aluecuptempo_26_6_2018.pdf"/>
    <hyperlink ref="Y27" r:id="rId66" display="http://www.pyora68.fi/wp-content/uploads/2018/06/Aluecuptempo_26_6_2018.pdf"/>
    <hyperlink ref="Y29" r:id="rId67" display="http://www.pyora68.fi/wp-content/uploads/2018/06/Aluecuptempo_26_6_2018.pdf"/>
    <hyperlink ref="Y39" r:id="rId68" display="http://www.pyora68.fi/wp-content/uploads/2018/06/Aluecuptempo_26_6_2018.pdf"/>
    <hyperlink ref="BF4" r:id="rId69"/>
    <hyperlink ref="AC22" r:id="rId70" display="?"/>
    <hyperlink ref="AC25" r:id="rId71" display="?"/>
    <hyperlink ref="AC30" r:id="rId72" display="?"/>
    <hyperlink ref="AC46" r:id="rId73" display="?"/>
    <hyperlink ref="AC8" r:id="rId74" display="https://www.webscorer.com/racedetails?raceid=142643&amp;did=158837&amp;gender=F"/>
    <hyperlink ref="BI4" r:id="rId75"/>
    <hyperlink ref="BK4" r:id="rId76"/>
    <hyperlink ref="AD45" r:id="rId77" display="http://www.racetecresults.com/myresults.aspx?CId=16587&amp;RId=119&amp;EId=1&amp;AId=71919"/>
    <hyperlink ref="AD24" r:id="rId78" display="?"/>
    <hyperlink ref="AD28" r:id="rId79" display="?"/>
    <hyperlink ref="AD56" r:id="rId80" display="http://www.racetecresults.com/myresults.aspx?CId=16587&amp;RId=119&amp;EId=1&amp;AId=72304"/>
    <hyperlink ref="AD9" r:id="rId81" display="http://www.racetecresults.com/myresults.aspx?CId=16587&amp;RId=119&amp;EId=1&amp;AId=70997"/>
    <hyperlink ref="BU4" r:id="rId82" location="result:162378-504736-1046278-1-1-"/>
    <hyperlink ref="BT4" r:id="rId83"/>
    <hyperlink ref="BV4" r:id="rId84" location="0_66DEEF"/>
    <hyperlink ref="BR22" r:id="rId85" display="?"/>
    <hyperlink ref="BR46" r:id="rId86" display="?"/>
    <hyperlink ref="BR49" r:id="rId87" display="?"/>
    <hyperlink ref="BX4" r:id="rId88"/>
    <hyperlink ref="BS22" r:id="rId89" location="/tracker/RZCTPDM2" display="?"/>
    <hyperlink ref="BM39" r:id="rId90" display="?"/>
    <hyperlink ref="CA4" r:id="rId91"/>
    <hyperlink ref="BY4" r:id="rId92"/>
    <hyperlink ref="CC4" r:id="rId93"/>
    <hyperlink ref="CB4" r:id="rId94"/>
    <hyperlink ref="BR28" r:id="rId95" display="?"/>
    <hyperlink ref="BR40" r:id="rId96" display="?"/>
    <hyperlink ref="BM9" r:id="rId97" display="?"/>
    <hyperlink ref="BM23" r:id="rId98" display="?"/>
    <hyperlink ref="BM26" r:id="rId99" display="?"/>
    <hyperlink ref="BM27" r:id="rId100" display="?"/>
    <hyperlink ref="BM29" r:id="rId101" display="?"/>
    <hyperlink ref="AD48" r:id="rId102" display="1"/>
    <hyperlink ref="BL9" r:id="rId103" display="?"/>
    <hyperlink ref="BL31" r:id="rId104" display="?"/>
    <hyperlink ref="BL38" r:id="rId105" display="?"/>
    <hyperlink ref="BL42" r:id="rId106" display="?"/>
    <hyperlink ref="BL37" r:id="rId107" display="?"/>
    <hyperlink ref="CD4" r:id="rId108"/>
    <hyperlink ref="BW4" r:id="rId109" location="VIESTI"/>
    <hyperlink ref="BJ4" r:id="rId110"/>
    <hyperlink ref="CE4" r:id="rId111"/>
    <hyperlink ref="BO10" r:id="rId112" display="?"/>
    <hyperlink ref="BO7" r:id="rId113" display="?"/>
    <hyperlink ref="BO8" r:id="rId114" display="?"/>
    <hyperlink ref="CF4" r:id="rId115"/>
    <hyperlink ref="CG4" r:id="rId116"/>
    <hyperlink ref="BP52" r:id="rId117" display="?"/>
    <hyperlink ref="BQ49" r:id="rId118" display="?"/>
    <hyperlink ref="CJ4" r:id="rId119"/>
    <hyperlink ref="CH4" r:id="rId120"/>
    <hyperlink ref="CK4" r:id="rId121"/>
    <hyperlink ref="BN22" r:id="rId122" display="?"/>
    <hyperlink ref="CI4" r:id="rId123"/>
    <hyperlink ref="BL23" r:id="rId124" display="?"/>
    <hyperlink ref="BL26" r:id="rId125" display="?"/>
    <hyperlink ref="BL22" r:id="rId126" display="?"/>
    <hyperlink ref="BL27" r:id="rId127" display="?"/>
    <hyperlink ref="BL29" r:id="rId128" display="?"/>
    <hyperlink ref="BL39" r:id="rId129" display="?"/>
    <hyperlink ref="BN26" r:id="rId130" display="?"/>
    <hyperlink ref="BQ30" r:id="rId131" display="?"/>
    <hyperlink ref="BQ24" r:id="rId132" display="?"/>
    <hyperlink ref="BN35" r:id="rId133" display="?"/>
    <hyperlink ref="BN51" r:id="rId134" display="?"/>
    <hyperlink ref="BN33" r:id="rId135" display="?"/>
    <hyperlink ref="BN7" r:id="rId136" display="?"/>
    <hyperlink ref="CL4" r:id="rId137" display="Andi-Maraton"/>
    <hyperlink ref="BP46" r:id="rId138" display="?"/>
    <hyperlink ref="CM4" r:id="rId139"/>
    <hyperlink ref="BP22" r:id="rId140" display="?"/>
    <hyperlink ref="BS45" r:id="rId141" display="?"/>
    <hyperlink ref="CP4" r:id="rId142"/>
    <hyperlink ref="CO4" r:id="rId143"/>
    <hyperlink ref="CN4" r:id="rId144"/>
    <hyperlink ref="CQ4" r:id="rId145"/>
    <hyperlink ref="BN10" r:id="rId146" display="?"/>
    <hyperlink ref="BN11" r:id="rId147" display="?"/>
    <hyperlink ref="BN36" r:id="rId148" display="?"/>
    <hyperlink ref="CS4" r:id="rId149"/>
    <hyperlink ref="CR4" r:id="rId150"/>
    <hyperlink ref="BZ4" r:id="rId151"/>
    <hyperlink ref="CW50" r:id="rId152" display="?"/>
    <hyperlink ref="CW17" r:id="rId153" display="?"/>
    <hyperlink ref="DB4" r:id="rId154" location="0_05FB5F"/>
    <hyperlink ref="CX24" r:id="rId155" display="?"/>
    <hyperlink ref="CV29" r:id="rId156" display="?"/>
    <hyperlink ref="DC4" r:id="rId157"/>
    <hyperlink ref="DD4" r:id="rId158"/>
    <hyperlink ref="DF4" r:id="rId159"/>
    <hyperlink ref="CV35" r:id="rId160" display="?"/>
    <hyperlink ref="CX25" r:id="rId161" display="?"/>
    <hyperlink ref="CX8" r:id="rId162" display="?"/>
    <hyperlink ref="DE4" r:id="rId163"/>
    <hyperlink ref="DG4" r:id="rId164"/>
    <hyperlink ref="DH4" r:id="rId165"/>
    <hyperlink ref="CX22" r:id="rId166" display="?"/>
    <hyperlink ref="CW24" r:id="rId167" display="?"/>
    <hyperlink ref="CW51" r:id="rId168" display="?"/>
    <hyperlink ref="CV22" r:id="rId169" display="http://www.salomarathonclub.com/tulokset-salon-sillat-winter-edition-31-12-2018"/>
    <hyperlink ref="CV24" r:id="rId170" display="?"/>
    <hyperlink ref="CV28" r:id="rId171" display="http://www.salomarathonclub.com/tulokset-salon-sillat-winter-edition-31-12-2018"/>
    <hyperlink ref="CV53" r:id="rId172" display="http://www.salomarathonclub.com/tulokset-salon-sillat-winter-edition-31-12-2018"/>
    <hyperlink ref="CV13" r:id="rId173" display="http://www.salomarathonclub.com/tulokset-salon-sillat-winter-edition-31-12-2018"/>
    <hyperlink ref="DI4" r:id="rId174"/>
  </hyperlinks>
  <pageMargins left="0.7" right="0.7" top="0.75" bottom="0.75" header="0.3" footer="0.3"/>
  <pageSetup paperSize="9" orientation="portrait" r:id="rId175"/>
  <legacyDrawing r:id="rId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4"/>
  <sheetViews>
    <sheetView zoomScaleNormal="100" workbookViewId="0">
      <selection activeCell="CQ10" sqref="CQ10"/>
    </sheetView>
  </sheetViews>
  <sheetFormatPr defaultRowHeight="15" x14ac:dyDescent="0.25"/>
  <cols>
    <col min="1" max="1" width="5.28515625" customWidth="1"/>
  </cols>
  <sheetData>
    <row r="1" spans="1:105" x14ac:dyDescent="0.25">
      <c r="A1" t="s">
        <v>26</v>
      </c>
    </row>
    <row r="3" spans="1:105" x14ac:dyDescent="0.25">
      <c r="A3" t="s">
        <v>27</v>
      </c>
    </row>
    <row r="4" spans="1:105" x14ac:dyDescent="0.25">
      <c r="B4" t="s">
        <v>85</v>
      </c>
      <c r="CQ4" s="114" t="s">
        <v>203</v>
      </c>
    </row>
    <row r="5" spans="1:105" x14ac:dyDescent="0.25">
      <c r="B5" t="s">
        <v>28</v>
      </c>
      <c r="CQ5" s="110">
        <v>43371</v>
      </c>
      <c r="DA5" s="110">
        <v>43379</v>
      </c>
    </row>
    <row r="6" spans="1:105" x14ac:dyDescent="0.25">
      <c r="B6" t="s">
        <v>29</v>
      </c>
    </row>
    <row r="7" spans="1:105" x14ac:dyDescent="0.25">
      <c r="B7" t="s">
        <v>30</v>
      </c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</row>
    <row r="8" spans="1:105" x14ac:dyDescent="0.25">
      <c r="B8" t="s">
        <v>31</v>
      </c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</row>
    <row r="9" spans="1:105" x14ac:dyDescent="0.25"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</row>
    <row r="10" spans="1:105" x14ac:dyDescent="0.25">
      <c r="A10" t="s">
        <v>32</v>
      </c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</row>
    <row r="11" spans="1:105" x14ac:dyDescent="0.25">
      <c r="B11" t="s">
        <v>33</v>
      </c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</row>
    <row r="12" spans="1:105" x14ac:dyDescent="0.25">
      <c r="B12" t="s">
        <v>34</v>
      </c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</row>
    <row r="13" spans="1:105" x14ac:dyDescent="0.25">
      <c r="B13" t="s">
        <v>35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</row>
    <row r="14" spans="1:105" x14ac:dyDescent="0.25">
      <c r="C14" t="s">
        <v>36</v>
      </c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</row>
    <row r="15" spans="1:105" x14ac:dyDescent="0.25">
      <c r="C15" t="s">
        <v>37</v>
      </c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</row>
    <row r="16" spans="1:105" x14ac:dyDescent="0.25">
      <c r="B16" t="s">
        <v>38</v>
      </c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</row>
    <row r="17" spans="1:96" x14ac:dyDescent="0.25">
      <c r="B17" t="s">
        <v>39</v>
      </c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</row>
    <row r="18" spans="1:96" x14ac:dyDescent="0.25">
      <c r="B18" t="s">
        <v>54</v>
      </c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</row>
    <row r="19" spans="1:96" x14ac:dyDescent="0.25">
      <c r="B19" t="s">
        <v>55</v>
      </c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</row>
    <row r="20" spans="1:96" x14ac:dyDescent="0.25"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</row>
    <row r="21" spans="1:96" x14ac:dyDescent="0.25">
      <c r="A21" t="s">
        <v>40</v>
      </c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</row>
    <row r="22" spans="1:96" x14ac:dyDescent="0.25">
      <c r="B22" t="s">
        <v>53</v>
      </c>
    </row>
    <row r="23" spans="1:96" x14ac:dyDescent="0.25">
      <c r="B23" t="s">
        <v>143</v>
      </c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</row>
    <row r="24" spans="1:96" x14ac:dyDescent="0.25">
      <c r="B24" t="s">
        <v>144</v>
      </c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</row>
    <row r="25" spans="1:96" x14ac:dyDescent="0.25">
      <c r="B25" t="s">
        <v>145</v>
      </c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</row>
    <row r="26" spans="1:96" x14ac:dyDescent="0.25"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</row>
    <row r="27" spans="1:96" x14ac:dyDescent="0.25">
      <c r="A27" t="s">
        <v>41</v>
      </c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</row>
    <row r="28" spans="1:96" x14ac:dyDescent="0.25">
      <c r="B28" t="s">
        <v>44</v>
      </c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</row>
    <row r="29" spans="1:96" x14ac:dyDescent="0.25">
      <c r="B29" t="s">
        <v>52</v>
      </c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</row>
    <row r="30" spans="1:96" x14ac:dyDescent="0.25">
      <c r="B30" t="s">
        <v>43</v>
      </c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</row>
    <row r="31" spans="1:96" x14ac:dyDescent="0.25">
      <c r="B31" t="s">
        <v>45</v>
      </c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</row>
    <row r="32" spans="1:96" x14ac:dyDescent="0.25">
      <c r="B32" t="s">
        <v>42</v>
      </c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</row>
    <row r="33" spans="1:96" x14ac:dyDescent="0.25">
      <c r="B33" t="s">
        <v>46</v>
      </c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</row>
    <row r="34" spans="1:96" x14ac:dyDescent="0.25">
      <c r="C34" t="s">
        <v>87</v>
      </c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</row>
    <row r="35" spans="1:96" x14ac:dyDescent="0.25"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</row>
    <row r="36" spans="1:96" x14ac:dyDescent="0.25">
      <c r="A36" t="s">
        <v>47</v>
      </c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</row>
    <row r="37" spans="1:96" x14ac:dyDescent="0.25">
      <c r="B37" t="s">
        <v>86</v>
      </c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</row>
    <row r="38" spans="1:96" x14ac:dyDescent="0.25">
      <c r="B38" t="s">
        <v>48</v>
      </c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</row>
    <row r="39" spans="1:96" x14ac:dyDescent="0.25">
      <c r="B39" t="s">
        <v>49</v>
      </c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</row>
    <row r="40" spans="1:96" x14ac:dyDescent="0.25"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</row>
    <row r="41" spans="1:96" x14ac:dyDescent="0.25">
      <c r="A41" t="s">
        <v>50</v>
      </c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</row>
    <row r="42" spans="1:96" x14ac:dyDescent="0.25">
      <c r="B42" t="s">
        <v>51</v>
      </c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</row>
    <row r="43" spans="1:96" x14ac:dyDescent="0.25"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</row>
    <row r="44" spans="1:96" x14ac:dyDescent="0.25"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</row>
    <row r="45" spans="1:96" x14ac:dyDescent="0.25"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</row>
    <row r="46" spans="1:96" x14ac:dyDescent="0.25"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</row>
    <row r="47" spans="1:96" x14ac:dyDescent="0.25"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</row>
    <row r="48" spans="1:96" x14ac:dyDescent="0.25"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</row>
    <row r="49" spans="64:96" x14ac:dyDescent="0.25"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</row>
    <row r="50" spans="64:96" x14ac:dyDescent="0.25"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</row>
    <row r="51" spans="64:96" x14ac:dyDescent="0.25"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</row>
    <row r="52" spans="64:96" x14ac:dyDescent="0.25"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</row>
    <row r="53" spans="64:96" x14ac:dyDescent="0.25"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</row>
    <row r="54" spans="64:96" x14ac:dyDescent="0.25"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</row>
    <row r="55" spans="64:96" x14ac:dyDescent="0.25"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</row>
    <row r="56" spans="64:96" x14ac:dyDescent="0.25"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</row>
    <row r="57" spans="64:96" x14ac:dyDescent="0.25"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</row>
    <row r="58" spans="64:96" x14ac:dyDescent="0.25"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</row>
    <row r="59" spans="64:96" x14ac:dyDescent="0.25"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</row>
    <row r="60" spans="64:96" x14ac:dyDescent="0.25"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</row>
    <row r="61" spans="64:96" x14ac:dyDescent="0.25"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</row>
    <row r="62" spans="64:96" x14ac:dyDescent="0.25"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</row>
    <row r="63" spans="64:96" x14ac:dyDescent="0.25"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</row>
    <row r="64" spans="64:96" x14ac:dyDescent="0.25"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F17"/>
  <sheetViews>
    <sheetView topLeftCell="A5" workbookViewId="0">
      <selection activeCell="C17" sqref="C17"/>
    </sheetView>
  </sheetViews>
  <sheetFormatPr defaultRowHeight="15" x14ac:dyDescent="0.25"/>
  <sheetData>
    <row r="13" spans="4:6" x14ac:dyDescent="0.25">
      <c r="D13" s="109"/>
    </row>
    <row r="14" spans="4:6" x14ac:dyDescent="0.25">
      <c r="D14" s="108"/>
    </row>
    <row r="15" spans="4:6" x14ac:dyDescent="0.25">
      <c r="D15" s="108"/>
      <c r="F15" s="109"/>
    </row>
    <row r="16" spans="4:6" x14ac:dyDescent="0.25">
      <c r="D16" s="108"/>
      <c r="F16" s="108"/>
    </row>
    <row r="17" spans="4:6" x14ac:dyDescent="0.25">
      <c r="D17" s="108"/>
      <c r="F17" s="108"/>
    </row>
  </sheetData>
  <sortState ref="A1:C36">
    <sortCondition descending="1" ref="B1:B36"/>
    <sortCondition descending="1" ref="C1:C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Pisteet&amp;Kilpailut</vt:lpstr>
      <vt:lpstr>Säännöt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2017-11-12T15:03:55Z</dcterms:created>
  <dcterms:modified xsi:type="dcterms:W3CDTF">2019-01-01T11:08:51Z</dcterms:modified>
</cp:coreProperties>
</file>